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E14" i="1"/>
  <c r="D18" i="1"/>
  <c r="L13" i="1"/>
  <c r="L12" i="1"/>
  <c r="L11" i="1"/>
  <c r="L7" i="1"/>
  <c r="L6" i="1"/>
  <c r="L5" i="1"/>
  <c r="L4" i="1"/>
  <c r="K34" i="1" l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3" i="1"/>
  <c r="K12" i="1"/>
  <c r="K11" i="1"/>
  <c r="K6" i="1"/>
  <c r="K5" i="1"/>
  <c r="K4" i="1"/>
  <c r="K7" i="1"/>
  <c r="I3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3" i="1"/>
  <c r="I12" i="1"/>
  <c r="I11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7" i="1"/>
  <c r="G16" i="1"/>
  <c r="G15" i="1"/>
  <c r="G13" i="1"/>
  <c r="G12" i="1"/>
  <c r="G11" i="1"/>
  <c r="G9" i="1"/>
  <c r="G6" i="1"/>
  <c r="G5" i="1"/>
  <c r="G4" i="1"/>
  <c r="G7" i="1"/>
  <c r="C17" i="1"/>
  <c r="C16" i="1"/>
  <c r="C15" i="1"/>
  <c r="C13" i="1"/>
  <c r="C12" i="1"/>
  <c r="C11" i="1"/>
  <c r="C10" i="1"/>
  <c r="C9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3" i="1"/>
  <c r="E12" i="1"/>
  <c r="E11" i="1"/>
  <c r="E10" i="1"/>
  <c r="E9" i="1"/>
  <c r="E6" i="1"/>
  <c r="E5" i="1"/>
  <c r="E4" i="1"/>
  <c r="E7" i="1"/>
  <c r="C34" i="1"/>
  <c r="C33" i="1"/>
  <c r="C30" i="1"/>
  <c r="C29" i="1"/>
  <c r="C28" i="1"/>
  <c r="C27" i="1"/>
  <c r="C26" i="1"/>
  <c r="C23" i="1"/>
  <c r="C22" i="1"/>
  <c r="C21" i="1"/>
  <c r="C20" i="1"/>
  <c r="C6" i="1"/>
  <c r="C5" i="1"/>
  <c r="C4" i="1"/>
  <c r="C7" i="1"/>
  <c r="H7" i="1" l="1"/>
  <c r="F7" i="1"/>
  <c r="D7" i="1"/>
  <c r="B7" i="1"/>
  <c r="H18" i="1"/>
  <c r="I18" i="1" s="1"/>
  <c r="F18" i="1"/>
  <c r="G18" i="1" s="1"/>
  <c r="E18" i="1"/>
  <c r="B18" i="1"/>
  <c r="H24" i="1"/>
  <c r="I24" i="1" s="1"/>
  <c r="F24" i="1"/>
  <c r="G24" i="1" s="1"/>
  <c r="D24" i="1"/>
  <c r="E24" i="1" s="1"/>
  <c r="B24" i="1"/>
  <c r="H31" i="1"/>
  <c r="I31" i="1" s="1"/>
  <c r="F31" i="1"/>
  <c r="G31" i="1" s="1"/>
  <c r="D31" i="1"/>
  <c r="E31" i="1" s="1"/>
  <c r="B31" i="1"/>
  <c r="H35" i="1"/>
  <c r="I35" i="1" s="1"/>
  <c r="F35" i="1"/>
  <c r="G35" i="1" s="1"/>
  <c r="D35" i="1"/>
  <c r="E35" i="1" s="1"/>
  <c r="B35" i="1"/>
  <c r="C35" i="1" l="1"/>
  <c r="C31" i="1"/>
  <c r="C24" i="1"/>
  <c r="C18" i="1"/>
  <c r="J35" i="1"/>
  <c r="K35" i="1" s="1"/>
  <c r="J31" i="1"/>
  <c r="K31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<sst xmlns="http://schemas.openxmlformats.org/spreadsheetml/2006/main" count="1425" uniqueCount="106">
  <si>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</si>
  <si>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</si>
  <si>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</si>
  <si>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</si>
  <si>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</si>
  <si>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</si>
  <si>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</si>
  <si>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</si>
  <si>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</si>
  <si>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</si>
  <si>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</si>
  <si>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</si>
  <si>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</si>
  <si>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</si>
  <si>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</si>
  <si>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</si>
  <si>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</si>
  <si>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</si>
  <si>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</si>
  <si>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</si>
  <si>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</si>
  <si>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</si>
  <si>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</si>
  <si>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</si>
  <si>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</si>
  <si>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</si>
  <si>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</si>
  <si>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</si>
  <si>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</si>
  <si>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</si>
  <si>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Ornamental Horticulture</t>
  </si>
  <si>
    <t>Program</t>
  </si>
  <si>
    <t>Term</t>
  </si>
  <si>
    <t>Success Rate</t>
  </si>
  <si>
    <t>Course</t>
  </si>
  <si>
    <t>Ornamental Horticulture
Success and Retention Rates by Course</t>
  </si>
  <si>
    <t>OH-102 : Xeriscape: Water Conservation</t>
  </si>
  <si>
    <t>OH-105 : Edibles in Urban Landscapes</t>
  </si>
  <si>
    <t>OH-105A : Edibles-Urban Landscapes Appn</t>
  </si>
  <si>
    <t>OH-114 : Floral Design I</t>
  </si>
  <si>
    <t>OH-116 : Floral Design II</t>
  </si>
  <si>
    <t>OH-117 : Wedding Design I</t>
  </si>
  <si>
    <t>OH-120 : Fundamentals Ornamental Hort</t>
  </si>
  <si>
    <t>OH-120A : Fundamentals OH - Apprentice</t>
  </si>
  <si>
    <t>OH-121 : Plant Propagation</t>
  </si>
  <si>
    <t>OH-130 : Plant Pest Control</t>
  </si>
  <si>
    <t>OH-140 : Soils</t>
  </si>
  <si>
    <t>OH-170 : Plant Materials: Trees,Shrubs</t>
  </si>
  <si>
    <t>OH-171 : Landscape Drafting</t>
  </si>
  <si>
    <t>OH-172 : Intro to Landscape Design</t>
  </si>
  <si>
    <t>OH-174 : Turf &amp; Ground Cover Management</t>
  </si>
  <si>
    <t>OH-180 : Annuals and Perennials</t>
  </si>
  <si>
    <t>OH-200 : Intro to CAD Landscape Design</t>
  </si>
  <si>
    <t>OH-221 : Landscp Const-Irrig&amp;Carpentry</t>
  </si>
  <si>
    <t>OH-235 : Landscape Irrigation</t>
  </si>
  <si>
    <t>OH-275 : Diagnose Horticultural Problem</t>
  </si>
  <si>
    <t>OH-290 : Cooperative Work Experience</t>
  </si>
  <si>
    <t>Location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</si>
  <si>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</si>
  <si>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</si>
  <si>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</si>
  <si>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</si>
  <si>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</si>
  <si>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</si>
  <si>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</si>
  <si>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</si>
  <si>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</si>
  <si>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</si>
  <si>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</si>
  <si>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</si>
  <si>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</si>
  <si>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</si>
  <si>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</si>
  <si>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</si>
  <si>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</si>
  <si>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</si>
  <si>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</si>
  <si>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</si>
  <si>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</si>
  <si>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</si>
  <si>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</si>
  <si>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</si>
  <si>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</si>
  <si>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</si>
  <si>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</si>
  <si>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</si>
  <si>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</si>
  <si>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</si>
  <si>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</si>
  <si>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</si>
  <si>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</si>
  <si>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</si>
  <si>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</si>
  <si>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</si>
  <si>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</si>
  <si>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</si>
  <si>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</si>
  <si>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Ornamental Horticulture-Spring
Student Characteristics</t>
  </si>
  <si>
    <t>OH-140A : Soils for Apprentices</t>
  </si>
  <si>
    <t>OH-222 : Japanese Garden Design&amp;Constr</t>
  </si>
  <si>
    <t>OH-235A : Landscape Irrig-Apprentices</t>
  </si>
  <si>
    <t>OH-238 : Irrigation System Design</t>
  </si>
  <si>
    <t>OH-260 : Arboriculture</t>
  </si>
  <si>
    <t>OH-276 : Equipment Repair &amp; Maintenance</t>
  </si>
  <si>
    <t>OH-220 : Landscp Const:Concrte,Masonry</t>
  </si>
  <si>
    <t>OH-118 : Special Occasion Floral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</si>
</sst>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31" customWidth="1"/>
    <col min="2" max="12" width="8.28515625" style="11" customWidth="1"/>
  </cols>
  <sheetData>
    <row r="1" spans="1:12" x14ac:dyDescent="0.25">
      <c r="A1" s="57" t="s">
        <v>97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30" x14ac:dyDescent="0.25">
      <c r="A3" s="33" t="s">
        <v>0</v>
      </c>
      <c r="B3" s="60" t="s">
        <v>92</v>
      </c>
      <c r="C3" s="61"/>
      <c r="D3" s="60" t="s">
        <v>93</v>
      </c>
      <c r="E3" s="61"/>
      <c r="F3" s="60" t="s">
        <v>94</v>
      </c>
      <c r="G3" s="61"/>
      <c r="H3" s="60" t="s">
        <v>95</v>
      </c>
      <c r="I3" s="61"/>
      <c r="J3" s="60" t="s">
        <v>96</v>
      </c>
      <c r="K3" s="61"/>
      <c r="L3" s="5" t="s">
        <v>1</v>
      </c>
    </row>
    <row r="4" spans="1:12" x14ac:dyDescent="0.25">
      <c r="A4" s="30" t="s">
        <v>2</v>
      </c>
      <c r="B4" s="6">
        <v>100</v>
      </c>
      <c r="C4" s="7">
        <f t="shared" ref="C4:C6" si="0">B4/221</f>
        <v>0.45248868778280543</v>
      </c>
      <c r="D4" s="6">
        <v>87</v>
      </c>
      <c r="E4" s="7">
        <f t="shared" ref="E4:E6" si="1">D4/202</f>
        <v>0.43069306930693069</v>
      </c>
      <c r="F4" s="6">
        <v>99</v>
      </c>
      <c r="G4" s="7">
        <f t="shared" ref="G4:G6" si="2">F4/201</f>
        <v>0.4925373134328358</v>
      </c>
      <c r="H4" s="6">
        <v>87</v>
      </c>
      <c r="I4" s="7">
        <f t="shared" ref="I4:I6" si="3">H4/181</f>
        <v>0.48066298342541436</v>
      </c>
      <c r="J4" s="6">
        <v>80</v>
      </c>
      <c r="K4" s="7">
        <f t="shared" ref="K4:K6" si="4">J4/155</f>
        <v>0.5161290322580645</v>
      </c>
      <c r="L4" s="7">
        <f>(J4-B4)/B4</f>
        <v>-0.2</v>
      </c>
    </row>
    <row r="5" spans="1:12" x14ac:dyDescent="0.25">
      <c r="A5" s="30" t="s">
        <v>3</v>
      </c>
      <c r="B5" s="6">
        <v>120</v>
      </c>
      <c r="C5" s="7">
        <f t="shared" si="0"/>
        <v>0.54298642533936647</v>
      </c>
      <c r="D5" s="6">
        <v>113</v>
      </c>
      <c r="E5" s="7">
        <f t="shared" si="1"/>
        <v>0.55940594059405946</v>
      </c>
      <c r="F5" s="6">
        <v>99</v>
      </c>
      <c r="G5" s="7">
        <f t="shared" si="2"/>
        <v>0.4925373134328358</v>
      </c>
      <c r="H5" s="6">
        <v>89</v>
      </c>
      <c r="I5" s="7">
        <f t="shared" si="3"/>
        <v>0.49171270718232046</v>
      </c>
      <c r="J5" s="6">
        <v>73</v>
      </c>
      <c r="K5" s="7">
        <f t="shared" si="4"/>
        <v>0.47096774193548385</v>
      </c>
      <c r="L5" s="7">
        <f>(J5-B5)/B5</f>
        <v>-0.39166666666666666</v>
      </c>
    </row>
    <row r="6" spans="1:12" x14ac:dyDescent="0.25">
      <c r="A6" s="30" t="s">
        <v>4</v>
      </c>
      <c r="B6" s="6">
        <v>1</v>
      </c>
      <c r="C6" s="7">
        <f t="shared" si="0"/>
        <v>4.5248868778280547E-3</v>
      </c>
      <c r="D6" s="6">
        <v>2</v>
      </c>
      <c r="E6" s="7">
        <f t="shared" si="1"/>
        <v>9.9009900990099011E-3</v>
      </c>
      <c r="F6" s="16">
        <v>3</v>
      </c>
      <c r="G6" s="7">
        <f t="shared" si="2"/>
        <v>1.4925373134328358E-2</v>
      </c>
      <c r="H6" s="6">
        <v>5</v>
      </c>
      <c r="I6" s="7">
        <f t="shared" si="3"/>
        <v>2.7624309392265192E-2</v>
      </c>
      <c r="J6" s="6">
        <v>2</v>
      </c>
      <c r="K6" s="7">
        <f t="shared" si="4"/>
        <v>1.2903225806451613E-2</v>
      </c>
      <c r="L6" s="7">
        <f>(J6-B6)/B6</f>
        <v>1</v>
      </c>
    </row>
    <row r="7" spans="1:12" s="55" customFormat="1" x14ac:dyDescent="0.25">
      <c r="A7" s="38" t="s">
        <v>5</v>
      </c>
      <c r="B7" s="9">
        <f t="shared" ref="B7" si="5">SUM(B4:B6)</f>
        <v>221</v>
      </c>
      <c r="C7" s="10">
        <f>B7/221</f>
        <v>1</v>
      </c>
      <c r="D7" s="9">
        <f t="shared" ref="D7" si="6">SUM(D4:D6)</f>
        <v>202</v>
      </c>
      <c r="E7" s="10">
        <f>D7/202</f>
        <v>1</v>
      </c>
      <c r="F7" s="9">
        <f t="shared" ref="F7" si="7">SUM(F4:F6)</f>
        <v>201</v>
      </c>
      <c r="G7" s="10">
        <f>F7/201</f>
        <v>1</v>
      </c>
      <c r="H7" s="9">
        <f>SUM(H4:H6)</f>
        <v>181</v>
      </c>
      <c r="I7" s="10">
        <f>H7/181</f>
        <v>1</v>
      </c>
      <c r="J7" s="9">
        <f>SUM(J4:J6)</f>
        <v>155</v>
      </c>
      <c r="K7" s="10">
        <f>J7/155</f>
        <v>1</v>
      </c>
      <c r="L7" s="10">
        <f>(J7-B7)/B7</f>
        <v>-0.29864253393665158</v>
      </c>
    </row>
    <row r="8" spans="1:12" ht="30" x14ac:dyDescent="0.25">
      <c r="A8" s="33" t="s">
        <v>6</v>
      </c>
      <c r="B8" s="60" t="s">
        <v>92</v>
      </c>
      <c r="C8" s="61"/>
      <c r="D8" s="60" t="s">
        <v>93</v>
      </c>
      <c r="E8" s="61"/>
      <c r="F8" s="60" t="s">
        <v>94</v>
      </c>
      <c r="G8" s="61"/>
      <c r="H8" s="60" t="s">
        <v>95</v>
      </c>
      <c r="I8" s="61"/>
      <c r="J8" s="60" t="s">
        <v>96</v>
      </c>
      <c r="K8" s="61"/>
      <c r="L8" s="5" t="s">
        <v>1</v>
      </c>
    </row>
    <row r="9" spans="1:12" x14ac:dyDescent="0.25">
      <c r="A9" s="30" t="s">
        <v>7</v>
      </c>
      <c r="B9" s="6">
        <v>4</v>
      </c>
      <c r="C9" s="7">
        <f t="shared" ref="C9:C18" si="8">B9/221</f>
        <v>1.8099547511312219E-2</v>
      </c>
      <c r="D9" s="6">
        <v>2</v>
      </c>
      <c r="E9" s="7">
        <f t="shared" ref="E9:E18" si="9">D9/202</f>
        <v>9.9009900990099011E-3</v>
      </c>
      <c r="F9" s="6">
        <v>1</v>
      </c>
      <c r="G9" s="7">
        <f t="shared" ref="G9:G18" si="10">F9/201</f>
        <v>4.9751243781094526E-3</v>
      </c>
      <c r="H9" s="6">
        <v>4</v>
      </c>
      <c r="I9" s="7">
        <f t="shared" ref="I9:I18" si="11">H9/181</f>
        <v>2.2099447513812154E-2</v>
      </c>
      <c r="J9" s="16" t="s">
        <v>9</v>
      </c>
      <c r="K9" s="16" t="s">
        <v>9</v>
      </c>
      <c r="L9" s="7">
        <v>-1</v>
      </c>
    </row>
    <row r="10" spans="1:12" x14ac:dyDescent="0.25">
      <c r="A10" s="30" t="s">
        <v>8</v>
      </c>
      <c r="B10" s="16">
        <v>1</v>
      </c>
      <c r="C10" s="7">
        <f t="shared" si="8"/>
        <v>4.5248868778280547E-3</v>
      </c>
      <c r="D10" s="16">
        <v>1</v>
      </c>
      <c r="E10" s="7">
        <f t="shared" si="9"/>
        <v>4.9504950495049506E-3</v>
      </c>
      <c r="F10" s="16" t="s">
        <v>9</v>
      </c>
      <c r="G10" s="16" t="s">
        <v>9</v>
      </c>
      <c r="H10" s="16" t="s">
        <v>9</v>
      </c>
      <c r="I10" s="16" t="s">
        <v>9</v>
      </c>
      <c r="J10" s="16" t="s">
        <v>9</v>
      </c>
      <c r="K10" s="16" t="s">
        <v>9</v>
      </c>
      <c r="L10" s="8">
        <v>-1</v>
      </c>
    </row>
    <row r="11" spans="1:12" x14ac:dyDescent="0.25">
      <c r="A11" s="30" t="s">
        <v>10</v>
      </c>
      <c r="B11" s="6">
        <v>4</v>
      </c>
      <c r="C11" s="7">
        <f t="shared" si="8"/>
        <v>1.8099547511312219E-2</v>
      </c>
      <c r="D11" s="6">
        <v>2</v>
      </c>
      <c r="E11" s="7">
        <f t="shared" si="9"/>
        <v>9.9009900990099011E-3</v>
      </c>
      <c r="F11" s="6">
        <v>2</v>
      </c>
      <c r="G11" s="7">
        <f t="shared" si="10"/>
        <v>9.9502487562189053E-3</v>
      </c>
      <c r="H11" s="6">
        <v>3</v>
      </c>
      <c r="I11" s="7">
        <f t="shared" si="11"/>
        <v>1.6574585635359115E-2</v>
      </c>
      <c r="J11" s="6">
        <v>2</v>
      </c>
      <c r="K11" s="7">
        <f t="shared" ref="K11:K18" si="12">J11/155</f>
        <v>1.2903225806451613E-2</v>
      </c>
      <c r="L11" s="7">
        <f>(J11-B11)/B11</f>
        <v>-0.5</v>
      </c>
    </row>
    <row r="12" spans="1:12" x14ac:dyDescent="0.25">
      <c r="A12" s="30" t="s">
        <v>11</v>
      </c>
      <c r="B12" s="6">
        <v>3</v>
      </c>
      <c r="C12" s="7">
        <f t="shared" si="8"/>
        <v>1.3574660633484163E-2</v>
      </c>
      <c r="D12" s="6">
        <v>2</v>
      </c>
      <c r="E12" s="7">
        <f t="shared" si="9"/>
        <v>9.9009900990099011E-3</v>
      </c>
      <c r="F12" s="6">
        <v>5</v>
      </c>
      <c r="G12" s="7">
        <f t="shared" si="10"/>
        <v>2.4875621890547265E-2</v>
      </c>
      <c r="H12" s="6">
        <v>4</v>
      </c>
      <c r="I12" s="7">
        <f t="shared" si="11"/>
        <v>2.2099447513812154E-2</v>
      </c>
      <c r="J12" s="6">
        <v>4</v>
      </c>
      <c r="K12" s="7">
        <f t="shared" si="12"/>
        <v>2.5806451612903226E-2</v>
      </c>
      <c r="L12" s="7">
        <f>(J12-B12)/B12</f>
        <v>0.33333333333333331</v>
      </c>
    </row>
    <row r="13" spans="1:12" x14ac:dyDescent="0.25">
      <c r="A13" s="30" t="s">
        <v>12</v>
      </c>
      <c r="B13" s="6">
        <v>57</v>
      </c>
      <c r="C13" s="7">
        <f t="shared" si="8"/>
        <v>0.25791855203619912</v>
      </c>
      <c r="D13" s="6">
        <v>71</v>
      </c>
      <c r="E13" s="7">
        <f t="shared" si="9"/>
        <v>0.35148514851485146</v>
      </c>
      <c r="F13" s="6">
        <v>69</v>
      </c>
      <c r="G13" s="7">
        <f t="shared" si="10"/>
        <v>0.34328358208955223</v>
      </c>
      <c r="H13" s="6">
        <v>62</v>
      </c>
      <c r="I13" s="7">
        <f t="shared" si="11"/>
        <v>0.34254143646408841</v>
      </c>
      <c r="J13" s="6">
        <v>50</v>
      </c>
      <c r="K13" s="7">
        <f t="shared" si="12"/>
        <v>0.32258064516129031</v>
      </c>
      <c r="L13" s="7">
        <f>(J13-B13)/B13</f>
        <v>-0.12280701754385964</v>
      </c>
    </row>
    <row r="14" spans="1:12" x14ac:dyDescent="0.25">
      <c r="A14" s="30" t="s">
        <v>13</v>
      </c>
      <c r="B14" s="16" t="s">
        <v>9</v>
      </c>
      <c r="C14" s="16" t="s">
        <v>9</v>
      </c>
      <c r="D14" s="6">
        <v>1</v>
      </c>
      <c r="E14" s="7">
        <f t="shared" si="9"/>
        <v>4.9504950495049506E-3</v>
      </c>
      <c r="F14" s="16" t="s">
        <v>9</v>
      </c>
      <c r="G14" s="16" t="s">
        <v>9</v>
      </c>
      <c r="H14" s="16" t="s">
        <v>9</v>
      </c>
      <c r="I14" s="16" t="s">
        <v>9</v>
      </c>
      <c r="J14" s="16" t="s">
        <v>9</v>
      </c>
      <c r="K14" s="16" t="s">
        <v>9</v>
      </c>
      <c r="L14" s="7">
        <v>0</v>
      </c>
    </row>
    <row r="15" spans="1:12" x14ac:dyDescent="0.25">
      <c r="A15" s="30" t="s">
        <v>14</v>
      </c>
      <c r="B15" s="6">
        <v>140</v>
      </c>
      <c r="C15" s="7">
        <f t="shared" si="8"/>
        <v>0.63348416289592757</v>
      </c>
      <c r="D15" s="6">
        <v>112</v>
      </c>
      <c r="E15" s="7">
        <f t="shared" si="9"/>
        <v>0.5544554455445545</v>
      </c>
      <c r="F15" s="6">
        <v>110</v>
      </c>
      <c r="G15" s="7">
        <f t="shared" si="10"/>
        <v>0.54726368159203975</v>
      </c>
      <c r="H15" s="6">
        <v>96</v>
      </c>
      <c r="I15" s="7">
        <f t="shared" si="11"/>
        <v>0.53038674033149169</v>
      </c>
      <c r="J15" s="6">
        <v>83</v>
      </c>
      <c r="K15" s="7">
        <f t="shared" si="12"/>
        <v>0.53548387096774197</v>
      </c>
      <c r="L15" s="7">
        <f>(J15-B15)/B15</f>
        <v>-0.40714285714285714</v>
      </c>
    </row>
    <row r="16" spans="1:12" x14ac:dyDescent="0.25">
      <c r="A16" s="30" t="s">
        <v>15</v>
      </c>
      <c r="B16" s="6">
        <v>11</v>
      </c>
      <c r="C16" s="7">
        <f t="shared" si="8"/>
        <v>4.9773755656108594E-2</v>
      </c>
      <c r="D16" s="6">
        <v>9</v>
      </c>
      <c r="E16" s="7">
        <f t="shared" si="9"/>
        <v>4.4554455445544552E-2</v>
      </c>
      <c r="F16" s="6">
        <v>13</v>
      </c>
      <c r="G16" s="7">
        <f t="shared" si="10"/>
        <v>6.4676616915422883E-2</v>
      </c>
      <c r="H16" s="6">
        <v>10</v>
      </c>
      <c r="I16" s="7">
        <f t="shared" si="11"/>
        <v>5.5248618784530384E-2</v>
      </c>
      <c r="J16" s="6">
        <v>15</v>
      </c>
      <c r="K16" s="7">
        <f t="shared" si="12"/>
        <v>9.6774193548387094E-2</v>
      </c>
      <c r="L16" s="7">
        <f>(J16-B16)/B16</f>
        <v>0.36363636363636365</v>
      </c>
    </row>
    <row r="17" spans="1:12" x14ac:dyDescent="0.25">
      <c r="A17" s="30" t="s">
        <v>16</v>
      </c>
      <c r="B17" s="6">
        <v>1</v>
      </c>
      <c r="C17" s="7">
        <f t="shared" si="8"/>
        <v>4.5248868778280547E-3</v>
      </c>
      <c r="D17" s="6">
        <v>2</v>
      </c>
      <c r="E17" s="7">
        <f t="shared" si="9"/>
        <v>9.9009900990099011E-3</v>
      </c>
      <c r="F17" s="6">
        <v>1</v>
      </c>
      <c r="G17" s="7">
        <f t="shared" si="10"/>
        <v>4.9751243781094526E-3</v>
      </c>
      <c r="H17" s="6">
        <v>2</v>
      </c>
      <c r="I17" s="7">
        <f t="shared" si="11"/>
        <v>1.1049723756906077E-2</v>
      </c>
      <c r="J17" s="6">
        <v>1</v>
      </c>
      <c r="K17" s="7">
        <f t="shared" si="12"/>
        <v>6.4516129032258064E-3</v>
      </c>
      <c r="L17" s="7">
        <f>(J17-B17)/B17</f>
        <v>0</v>
      </c>
    </row>
    <row r="18" spans="1:12" s="55" customFormat="1" x14ac:dyDescent="0.25">
      <c r="A18" s="38" t="s">
        <v>5</v>
      </c>
      <c r="B18" s="9">
        <f t="shared" ref="B18" si="13">SUM(B9:B17)</f>
        <v>221</v>
      </c>
      <c r="C18" s="10">
        <f t="shared" si="8"/>
        <v>1</v>
      </c>
      <c r="D18" s="9">
        <f>SUM(D9:D17)</f>
        <v>202</v>
      </c>
      <c r="E18" s="10">
        <f t="shared" si="9"/>
        <v>1</v>
      </c>
      <c r="F18" s="9">
        <f t="shared" ref="F18" si="14">SUM(F9:F17)</f>
        <v>201</v>
      </c>
      <c r="G18" s="10">
        <f t="shared" si="10"/>
        <v>1</v>
      </c>
      <c r="H18" s="9">
        <f t="shared" ref="H18" si="15">SUM(H9:H17)</f>
        <v>181</v>
      </c>
      <c r="I18" s="10">
        <f t="shared" si="11"/>
        <v>1</v>
      </c>
      <c r="J18" s="9">
        <f t="shared" ref="J18" si="16">SUM(J9:J17)</f>
        <v>155</v>
      </c>
      <c r="K18" s="10">
        <f t="shared" si="12"/>
        <v>1</v>
      </c>
      <c r="L18" s="10">
        <f>(J18-B18)/B18</f>
        <v>-0.29864253393665158</v>
      </c>
    </row>
    <row r="19" spans="1:12" ht="30" x14ac:dyDescent="0.25">
      <c r="A19" s="33" t="s">
        <v>17</v>
      </c>
      <c r="B19" s="60" t="s">
        <v>92</v>
      </c>
      <c r="C19" s="61"/>
      <c r="D19" s="60" t="s">
        <v>93</v>
      </c>
      <c r="E19" s="61"/>
      <c r="F19" s="60" t="s">
        <v>94</v>
      </c>
      <c r="G19" s="61"/>
      <c r="H19" s="60" t="s">
        <v>95</v>
      </c>
      <c r="I19" s="61"/>
      <c r="J19" s="60" t="s">
        <v>96</v>
      </c>
      <c r="K19" s="61"/>
      <c r="L19" s="5" t="s">
        <v>1</v>
      </c>
    </row>
    <row r="20" spans="1:12" x14ac:dyDescent="0.25">
      <c r="A20" s="30" t="s">
        <v>18</v>
      </c>
      <c r="B20" s="6">
        <v>6</v>
      </c>
      <c r="C20" s="7">
        <f t="shared" ref="C20:C24" si="17">B20/221</f>
        <v>2.7149321266968326E-2</v>
      </c>
      <c r="D20" s="6">
        <v>4</v>
      </c>
      <c r="E20" s="7">
        <f t="shared" ref="E20:E24" si="18">D20/202</f>
        <v>1.9801980198019802E-2</v>
      </c>
      <c r="F20" s="6">
        <v>6</v>
      </c>
      <c r="G20" s="7">
        <f t="shared" ref="G20:G24" si="19">F20/201</f>
        <v>2.9850746268656716E-2</v>
      </c>
      <c r="H20" s="6">
        <v>3</v>
      </c>
      <c r="I20" s="7">
        <f t="shared" ref="I20:I24" si="20">H20/181</f>
        <v>1.6574585635359115E-2</v>
      </c>
      <c r="J20" s="6">
        <v>2</v>
      </c>
      <c r="K20" s="7">
        <f t="shared" ref="K20:K24" si="21">J20/155</f>
        <v>1.2903225806451613E-2</v>
      </c>
      <c r="L20" s="7">
        <f>(J20-B20)/B20</f>
        <v>-0.66666666666666663</v>
      </c>
    </row>
    <row r="21" spans="1:12" x14ac:dyDescent="0.25">
      <c r="A21" s="30" t="s">
        <v>19</v>
      </c>
      <c r="B21" s="6">
        <v>37</v>
      </c>
      <c r="C21" s="7">
        <f t="shared" si="17"/>
        <v>0.167420814479638</v>
      </c>
      <c r="D21" s="6">
        <v>35</v>
      </c>
      <c r="E21" s="7">
        <f t="shared" si="18"/>
        <v>0.17326732673267325</v>
      </c>
      <c r="F21" s="6">
        <v>28</v>
      </c>
      <c r="G21" s="7">
        <f t="shared" si="19"/>
        <v>0.13930348258706468</v>
      </c>
      <c r="H21" s="6">
        <v>32</v>
      </c>
      <c r="I21" s="7">
        <f t="shared" si="20"/>
        <v>0.17679558011049723</v>
      </c>
      <c r="J21" s="6">
        <v>23</v>
      </c>
      <c r="K21" s="7">
        <f t="shared" si="21"/>
        <v>0.14838709677419354</v>
      </c>
      <c r="L21" s="7">
        <f>(J21-B21)/B21</f>
        <v>-0.3783783783783784</v>
      </c>
    </row>
    <row r="22" spans="1:12" x14ac:dyDescent="0.25">
      <c r="A22" s="30" t="s">
        <v>20</v>
      </c>
      <c r="B22" s="6">
        <v>80</v>
      </c>
      <c r="C22" s="7">
        <f t="shared" si="17"/>
        <v>0.36199095022624433</v>
      </c>
      <c r="D22" s="6">
        <v>83</v>
      </c>
      <c r="E22" s="7">
        <f t="shared" si="18"/>
        <v>0.41089108910891087</v>
      </c>
      <c r="F22" s="6">
        <v>78</v>
      </c>
      <c r="G22" s="7">
        <f t="shared" si="19"/>
        <v>0.38805970149253732</v>
      </c>
      <c r="H22" s="6">
        <v>74</v>
      </c>
      <c r="I22" s="7">
        <f t="shared" si="20"/>
        <v>0.40883977900552487</v>
      </c>
      <c r="J22" s="6">
        <v>69</v>
      </c>
      <c r="K22" s="7">
        <f t="shared" si="21"/>
        <v>0.44516129032258067</v>
      </c>
      <c r="L22" s="7">
        <f>(J22-B22)/B22</f>
        <v>-0.13750000000000001</v>
      </c>
    </row>
    <row r="23" spans="1:12" x14ac:dyDescent="0.25">
      <c r="A23" s="30" t="s">
        <v>21</v>
      </c>
      <c r="B23" s="6">
        <v>98</v>
      </c>
      <c r="C23" s="7">
        <f t="shared" si="17"/>
        <v>0.4434389140271493</v>
      </c>
      <c r="D23" s="6">
        <v>80</v>
      </c>
      <c r="E23" s="7">
        <f t="shared" si="18"/>
        <v>0.39603960396039606</v>
      </c>
      <c r="F23" s="6">
        <v>89</v>
      </c>
      <c r="G23" s="7">
        <f t="shared" si="19"/>
        <v>0.44278606965174128</v>
      </c>
      <c r="H23" s="6">
        <v>72</v>
      </c>
      <c r="I23" s="7">
        <f t="shared" si="20"/>
        <v>0.39779005524861877</v>
      </c>
      <c r="J23" s="6">
        <v>61</v>
      </c>
      <c r="K23" s="7">
        <f t="shared" si="21"/>
        <v>0.3935483870967742</v>
      </c>
      <c r="L23" s="7">
        <f>(J23-B23)/B23</f>
        <v>-0.37755102040816324</v>
      </c>
    </row>
    <row r="24" spans="1:12" s="55" customFormat="1" x14ac:dyDescent="0.25">
      <c r="A24" s="38" t="s">
        <v>5</v>
      </c>
      <c r="B24" s="9">
        <f t="shared" ref="B24" si="22">SUM(B20:B23)</f>
        <v>221</v>
      </c>
      <c r="C24" s="10">
        <f t="shared" si="17"/>
        <v>1</v>
      </c>
      <c r="D24" s="9">
        <f t="shared" ref="D24" si="23">SUM(D20:D23)</f>
        <v>202</v>
      </c>
      <c r="E24" s="10">
        <f t="shared" si="18"/>
        <v>1</v>
      </c>
      <c r="F24" s="9">
        <f t="shared" ref="F24" si="24">SUM(F20:F23)</f>
        <v>201</v>
      </c>
      <c r="G24" s="10">
        <f t="shared" si="19"/>
        <v>1</v>
      </c>
      <c r="H24" s="9">
        <f t="shared" ref="H24" si="25">SUM(H20:H23)</f>
        <v>181</v>
      </c>
      <c r="I24" s="10">
        <f t="shared" si="20"/>
        <v>1</v>
      </c>
      <c r="J24" s="9">
        <f t="shared" ref="J24" si="26">SUM(J20:J23)</f>
        <v>155</v>
      </c>
      <c r="K24" s="10">
        <f t="shared" si="21"/>
        <v>1</v>
      </c>
      <c r="L24" s="10">
        <f>(J24-B24)/B24</f>
        <v>-0.29864253393665158</v>
      </c>
    </row>
    <row r="25" spans="1:12" ht="30" x14ac:dyDescent="0.25">
      <c r="A25" s="39" t="s">
        <v>22</v>
      </c>
      <c r="B25" s="60" t="s">
        <v>92</v>
      </c>
      <c r="C25" s="61"/>
      <c r="D25" s="60" t="s">
        <v>93</v>
      </c>
      <c r="E25" s="61"/>
      <c r="F25" s="60" t="s">
        <v>94</v>
      </c>
      <c r="G25" s="61"/>
      <c r="H25" s="60" t="s">
        <v>95</v>
      </c>
      <c r="I25" s="61"/>
      <c r="J25" s="60" t="s">
        <v>96</v>
      </c>
      <c r="K25" s="61"/>
      <c r="L25" s="5" t="s">
        <v>1</v>
      </c>
    </row>
    <row r="26" spans="1:12" x14ac:dyDescent="0.25">
      <c r="A26" s="30" t="s">
        <v>23</v>
      </c>
      <c r="B26" s="6">
        <v>48</v>
      </c>
      <c r="C26" s="7">
        <f t="shared" ref="C26:C31" si="27">B26/221</f>
        <v>0.21719457013574661</v>
      </c>
      <c r="D26" s="6">
        <v>39</v>
      </c>
      <c r="E26" s="7">
        <f t="shared" ref="E26:E31" si="28">D26/202</f>
        <v>0.19306930693069307</v>
      </c>
      <c r="F26" s="6">
        <v>46</v>
      </c>
      <c r="G26" s="7">
        <f t="shared" ref="G26:G31" si="29">F26/201</f>
        <v>0.22885572139303484</v>
      </c>
      <c r="H26" s="6">
        <v>43</v>
      </c>
      <c r="I26" s="7">
        <f t="shared" ref="I26:I31" si="30">H26/181</f>
        <v>0.23756906077348067</v>
      </c>
      <c r="J26" s="6">
        <v>35</v>
      </c>
      <c r="K26" s="7">
        <f t="shared" ref="K26:K31" si="31">J26/155</f>
        <v>0.22580645161290322</v>
      </c>
      <c r="L26" s="7">
        <f t="shared" ref="L26:L31" si="32">(J26-B26)/B26</f>
        <v>-0.27083333333333331</v>
      </c>
    </row>
    <row r="27" spans="1:12" x14ac:dyDescent="0.25">
      <c r="A27" s="30" t="s">
        <v>24</v>
      </c>
      <c r="B27" s="6">
        <v>5</v>
      </c>
      <c r="C27" s="7">
        <f t="shared" si="27"/>
        <v>2.2624434389140271E-2</v>
      </c>
      <c r="D27" s="6">
        <v>6</v>
      </c>
      <c r="E27" s="7">
        <f t="shared" si="28"/>
        <v>2.9702970297029702E-2</v>
      </c>
      <c r="F27" s="6">
        <v>12</v>
      </c>
      <c r="G27" s="7">
        <f t="shared" si="29"/>
        <v>5.9701492537313432E-2</v>
      </c>
      <c r="H27" s="6">
        <v>5</v>
      </c>
      <c r="I27" s="7">
        <f t="shared" si="30"/>
        <v>2.7624309392265192E-2</v>
      </c>
      <c r="J27" s="6">
        <v>6</v>
      </c>
      <c r="K27" s="7">
        <f t="shared" si="31"/>
        <v>3.870967741935484E-2</v>
      </c>
      <c r="L27" s="7">
        <f t="shared" si="32"/>
        <v>0.2</v>
      </c>
    </row>
    <row r="28" spans="1:12" x14ac:dyDescent="0.25">
      <c r="A28" s="30" t="s">
        <v>25</v>
      </c>
      <c r="B28" s="6">
        <v>48</v>
      </c>
      <c r="C28" s="7">
        <f t="shared" si="27"/>
        <v>0.21719457013574661</v>
      </c>
      <c r="D28" s="6">
        <v>50</v>
      </c>
      <c r="E28" s="7">
        <f t="shared" si="28"/>
        <v>0.24752475247524752</v>
      </c>
      <c r="F28" s="6">
        <v>42</v>
      </c>
      <c r="G28" s="7">
        <f t="shared" si="29"/>
        <v>0.20895522388059701</v>
      </c>
      <c r="H28" s="6">
        <v>47</v>
      </c>
      <c r="I28" s="7">
        <f t="shared" si="30"/>
        <v>0.25966850828729282</v>
      </c>
      <c r="J28" s="6">
        <v>35</v>
      </c>
      <c r="K28" s="7">
        <f t="shared" si="31"/>
        <v>0.22580645161290322</v>
      </c>
      <c r="L28" s="7">
        <f t="shared" si="32"/>
        <v>-0.27083333333333331</v>
      </c>
    </row>
    <row r="29" spans="1:12" x14ac:dyDescent="0.25">
      <c r="A29" s="30" t="s">
        <v>26</v>
      </c>
      <c r="B29" s="6">
        <v>18</v>
      </c>
      <c r="C29" s="7">
        <f t="shared" si="27"/>
        <v>8.1447963800904979E-2</v>
      </c>
      <c r="D29" s="6">
        <v>21</v>
      </c>
      <c r="E29" s="7">
        <f t="shared" si="28"/>
        <v>0.10396039603960396</v>
      </c>
      <c r="F29" s="6">
        <v>14</v>
      </c>
      <c r="G29" s="7">
        <f t="shared" si="29"/>
        <v>6.965174129353234E-2</v>
      </c>
      <c r="H29" s="6">
        <v>23</v>
      </c>
      <c r="I29" s="7">
        <f t="shared" si="30"/>
        <v>0.1270718232044199</v>
      </c>
      <c r="J29" s="6">
        <v>17</v>
      </c>
      <c r="K29" s="7">
        <f t="shared" si="31"/>
        <v>0.10967741935483871</v>
      </c>
      <c r="L29" s="7">
        <f t="shared" si="32"/>
        <v>-5.5555555555555552E-2</v>
      </c>
    </row>
    <row r="30" spans="1:12" x14ac:dyDescent="0.25">
      <c r="A30" s="30" t="s">
        <v>27</v>
      </c>
      <c r="B30" s="6">
        <v>102</v>
      </c>
      <c r="C30" s="7">
        <f t="shared" si="27"/>
        <v>0.46153846153846156</v>
      </c>
      <c r="D30" s="6">
        <v>86</v>
      </c>
      <c r="E30" s="7">
        <f t="shared" si="28"/>
        <v>0.42574257425742573</v>
      </c>
      <c r="F30" s="6">
        <v>87</v>
      </c>
      <c r="G30" s="7">
        <f t="shared" si="29"/>
        <v>0.43283582089552236</v>
      </c>
      <c r="H30" s="6">
        <v>63</v>
      </c>
      <c r="I30" s="7">
        <f t="shared" si="30"/>
        <v>0.34806629834254144</v>
      </c>
      <c r="J30" s="6">
        <v>62</v>
      </c>
      <c r="K30" s="7">
        <f t="shared" si="31"/>
        <v>0.4</v>
      </c>
      <c r="L30" s="7">
        <f t="shared" si="32"/>
        <v>-0.39215686274509803</v>
      </c>
    </row>
    <row r="31" spans="1:12" s="55" customFormat="1" x14ac:dyDescent="0.25">
      <c r="A31" s="38" t="s">
        <v>5</v>
      </c>
      <c r="B31" s="9">
        <f>SUM(B26:B30)</f>
        <v>221</v>
      </c>
      <c r="C31" s="10">
        <f t="shared" si="27"/>
        <v>1</v>
      </c>
      <c r="D31" s="9">
        <f>SUM(D26:D30)</f>
        <v>202</v>
      </c>
      <c r="E31" s="10">
        <f t="shared" si="28"/>
        <v>1</v>
      </c>
      <c r="F31" s="9">
        <f>SUM(F26:F30)</f>
        <v>201</v>
      </c>
      <c r="G31" s="10">
        <f t="shared" si="29"/>
        <v>1</v>
      </c>
      <c r="H31" s="9">
        <f>SUM(H26:H30)</f>
        <v>181</v>
      </c>
      <c r="I31" s="10">
        <f t="shared" si="30"/>
        <v>1</v>
      </c>
      <c r="J31" s="9">
        <f>SUM(J26:J30)</f>
        <v>155</v>
      </c>
      <c r="K31" s="10">
        <f t="shared" si="31"/>
        <v>1</v>
      </c>
      <c r="L31" s="10">
        <f t="shared" si="32"/>
        <v>-0.29864253393665158</v>
      </c>
    </row>
    <row r="32" spans="1:12" ht="30" x14ac:dyDescent="0.25">
      <c r="A32" s="33" t="s">
        <v>28</v>
      </c>
      <c r="B32" s="60" t="s">
        <v>92</v>
      </c>
      <c r="C32" s="61"/>
      <c r="D32" s="60" t="s">
        <v>93</v>
      </c>
      <c r="E32" s="61"/>
      <c r="F32" s="60" t="s">
        <v>94</v>
      </c>
      <c r="G32" s="61"/>
      <c r="H32" s="60" t="s">
        <v>95</v>
      </c>
      <c r="I32" s="61"/>
      <c r="J32" s="60" t="s">
        <v>96</v>
      </c>
      <c r="K32" s="61"/>
      <c r="L32" s="5" t="s">
        <v>1</v>
      </c>
    </row>
    <row r="33" spans="1:12" ht="30" x14ac:dyDescent="0.25">
      <c r="A33" s="40" t="s">
        <v>89</v>
      </c>
      <c r="B33" s="6">
        <v>196</v>
      </c>
      <c r="C33" s="7">
        <f t="shared" ref="C33:C35" si="33">B33/221</f>
        <v>0.8868778280542986</v>
      </c>
      <c r="D33" s="6">
        <v>178</v>
      </c>
      <c r="E33" s="7">
        <f t="shared" ref="E33:E35" si="34">D33/202</f>
        <v>0.88118811881188119</v>
      </c>
      <c r="F33" s="6">
        <v>186</v>
      </c>
      <c r="G33" s="7">
        <f t="shared" ref="G33:G35" si="35">F33/201</f>
        <v>0.92537313432835822</v>
      </c>
      <c r="H33" s="6">
        <v>153</v>
      </c>
      <c r="I33" s="7">
        <f t="shared" ref="I33:I35" si="36">H33/181</f>
        <v>0.84530386740331487</v>
      </c>
      <c r="J33" s="6">
        <v>140</v>
      </c>
      <c r="K33" s="7">
        <f t="shared" ref="K33:K35" si="37">J33/155</f>
        <v>0.90322580645161288</v>
      </c>
      <c r="L33" s="7">
        <f>(J33-B33)/B33</f>
        <v>-0.2857142857142857</v>
      </c>
    </row>
    <row r="34" spans="1:12" x14ac:dyDescent="0.25">
      <c r="A34" s="30" t="s">
        <v>29</v>
      </c>
      <c r="B34" s="6">
        <v>25</v>
      </c>
      <c r="C34" s="7">
        <f t="shared" si="33"/>
        <v>0.11312217194570136</v>
      </c>
      <c r="D34" s="6">
        <v>24</v>
      </c>
      <c r="E34" s="7">
        <f t="shared" si="34"/>
        <v>0.11881188118811881</v>
      </c>
      <c r="F34" s="6">
        <v>15</v>
      </c>
      <c r="G34" s="7">
        <f t="shared" si="35"/>
        <v>7.4626865671641784E-2</v>
      </c>
      <c r="H34" s="6">
        <v>28</v>
      </c>
      <c r="I34" s="7">
        <f t="shared" si="36"/>
        <v>0.15469613259668508</v>
      </c>
      <c r="J34" s="6">
        <v>15</v>
      </c>
      <c r="K34" s="7">
        <f t="shared" si="37"/>
        <v>9.6774193548387094E-2</v>
      </c>
      <c r="L34" s="7">
        <f>(J34-B34)/B34</f>
        <v>-0.4</v>
      </c>
    </row>
    <row r="35" spans="1:12" s="55" customFormat="1" x14ac:dyDescent="0.25">
      <c r="A35" s="38" t="s">
        <v>5</v>
      </c>
      <c r="B35" s="9">
        <f t="shared" ref="B35" si="38">SUM(B33:B34)</f>
        <v>221</v>
      </c>
      <c r="C35" s="10">
        <f t="shared" si="33"/>
        <v>1</v>
      </c>
      <c r="D35" s="9">
        <f t="shared" ref="D35" si="39">SUM(D33:D34)</f>
        <v>202</v>
      </c>
      <c r="E35" s="10">
        <f t="shared" si="34"/>
        <v>1</v>
      </c>
      <c r="F35" s="9">
        <f t="shared" ref="F35" si="40">SUM(F33:F34)</f>
        <v>201</v>
      </c>
      <c r="G35" s="10">
        <f t="shared" si="35"/>
        <v>1</v>
      </c>
      <c r="H35" s="9">
        <f t="shared" ref="H35" si="41">SUM(H33:H34)</f>
        <v>181</v>
      </c>
      <c r="I35" s="10">
        <f t="shared" si="36"/>
        <v>1</v>
      </c>
      <c r="J35" s="9">
        <f t="shared" ref="J35" si="42">SUM(J33:J34)</f>
        <v>155</v>
      </c>
      <c r="K35" s="10">
        <f t="shared" si="37"/>
        <v>1</v>
      </c>
      <c r="L35" s="10">
        <f>(J35-B35)/B35</f>
        <v>-0.29864253393665158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zoomScaleNormal="100" workbookViewId="0">
      <selection sqref="A1:H2"/>
    </sheetView>
  </sheetViews>
  <sheetFormatPr defaultRowHeight="15" x14ac:dyDescent="0.25"/>
  <cols>
    <col min="1" max="1" width="38.140625" style="31" customWidth="1"/>
    <col min="2" max="2" width="18.5703125" style="11" customWidth="1"/>
    <col min="3" max="4" width="13.140625" style="11" customWidth="1"/>
    <col min="5" max="5" width="13.140625" style="18" customWidth="1"/>
    <col min="6" max="6" width="13.140625" style="11" customWidth="1"/>
    <col min="7" max="7" width="13.140625" style="18" customWidth="1"/>
    <col min="8" max="8" width="13.140625" style="19" customWidth="1"/>
  </cols>
  <sheetData>
    <row r="1" spans="1:8" x14ac:dyDescent="0.25">
      <c r="A1" s="57" t="s">
        <v>35</v>
      </c>
      <c r="B1" s="57"/>
      <c r="C1" s="57"/>
      <c r="D1" s="57"/>
      <c r="E1" s="57"/>
      <c r="F1" s="57"/>
      <c r="G1" s="57"/>
      <c r="H1" s="57"/>
    </row>
    <row r="2" spans="1:8" x14ac:dyDescent="0.25">
      <c r="A2" s="63"/>
      <c r="B2" s="63"/>
      <c r="C2" s="63"/>
      <c r="D2" s="63"/>
      <c r="E2" s="63"/>
      <c r="F2" s="63"/>
      <c r="G2" s="63"/>
      <c r="H2" s="63"/>
    </row>
    <row r="3" spans="1:8" ht="30" x14ac:dyDescent="0.25">
      <c r="A3" s="34" t="s">
        <v>31</v>
      </c>
      <c r="B3" s="4" t="s">
        <v>32</v>
      </c>
      <c r="C3" s="12" t="s">
        <v>82</v>
      </c>
      <c r="D3" s="12" t="s">
        <v>83</v>
      </c>
      <c r="E3" s="13" t="s">
        <v>84</v>
      </c>
      <c r="F3" s="12" t="s">
        <v>85</v>
      </c>
      <c r="G3" s="13" t="s">
        <v>33</v>
      </c>
      <c r="H3" s="14" t="s">
        <v>86</v>
      </c>
    </row>
    <row r="4" spans="1:8" x14ac:dyDescent="0.25">
      <c r="A4" s="64" t="s">
        <v>30</v>
      </c>
      <c r="B4" s="3" t="s">
        <v>92</v>
      </c>
      <c r="C4" s="6">
        <v>377</v>
      </c>
      <c r="D4" s="6">
        <v>334</v>
      </c>
      <c r="E4" s="36">
        <v>0.88594164456233426</v>
      </c>
      <c r="F4" s="6">
        <v>303</v>
      </c>
      <c r="G4" s="36">
        <v>0.80371352785145889</v>
      </c>
      <c r="H4" s="37" t="s">
        <v>9</v>
      </c>
    </row>
    <row r="5" spans="1:8" x14ac:dyDescent="0.25">
      <c r="A5" s="65"/>
      <c r="B5" s="3" t="s">
        <v>93</v>
      </c>
      <c r="C5" s="6">
        <v>325</v>
      </c>
      <c r="D5" s="6">
        <v>271</v>
      </c>
      <c r="E5" s="36">
        <v>0.83384615384615379</v>
      </c>
      <c r="F5" s="6">
        <v>216</v>
      </c>
      <c r="G5" s="36">
        <v>0.66461538461538461</v>
      </c>
      <c r="H5" s="20" t="s">
        <v>9</v>
      </c>
    </row>
    <row r="6" spans="1:8" x14ac:dyDescent="0.25">
      <c r="A6" s="65"/>
      <c r="B6" s="3" t="s">
        <v>94</v>
      </c>
      <c r="C6" s="6">
        <v>294</v>
      </c>
      <c r="D6" s="6">
        <v>256</v>
      </c>
      <c r="E6" s="36">
        <v>0.87074829931972786</v>
      </c>
      <c r="F6" s="6">
        <v>232</v>
      </c>
      <c r="G6" s="36">
        <v>0.78911564625850339</v>
      </c>
      <c r="H6" s="20" t="s">
        <v>9</v>
      </c>
    </row>
    <row r="7" spans="1:8" x14ac:dyDescent="0.25">
      <c r="A7" s="65"/>
      <c r="B7" s="3" t="s">
        <v>95</v>
      </c>
      <c r="C7" s="6">
        <v>295</v>
      </c>
      <c r="D7" s="6">
        <v>262</v>
      </c>
      <c r="E7" s="36">
        <v>0.88813559322033897</v>
      </c>
      <c r="F7" s="6">
        <v>198</v>
      </c>
      <c r="G7" s="36">
        <v>0.67118644067796607</v>
      </c>
      <c r="H7" s="20" t="s">
        <v>9</v>
      </c>
    </row>
    <row r="8" spans="1:8" x14ac:dyDescent="0.25">
      <c r="A8" s="66"/>
      <c r="B8" s="3" t="s">
        <v>96</v>
      </c>
      <c r="C8" s="6">
        <v>230</v>
      </c>
      <c r="D8" s="6">
        <v>203</v>
      </c>
      <c r="E8" s="36">
        <v>0.88260869565217392</v>
      </c>
      <c r="F8" s="6">
        <v>191</v>
      </c>
      <c r="G8" s="36">
        <v>0.83043478260869563</v>
      </c>
      <c r="H8" s="20" t="s">
        <v>9</v>
      </c>
    </row>
    <row r="10" spans="1:8" ht="30" x14ac:dyDescent="0.25">
      <c r="A10" s="33" t="s">
        <v>34</v>
      </c>
      <c r="B10" s="4" t="s">
        <v>32</v>
      </c>
      <c r="C10" s="12" t="s">
        <v>82</v>
      </c>
      <c r="D10" s="12" t="s">
        <v>83</v>
      </c>
      <c r="E10" s="13" t="s">
        <v>84</v>
      </c>
      <c r="F10" s="12" t="s">
        <v>85</v>
      </c>
      <c r="G10" s="13" t="s">
        <v>33</v>
      </c>
      <c r="H10" s="14" t="s">
        <v>86</v>
      </c>
    </row>
    <row r="11" spans="1:8" x14ac:dyDescent="0.25">
      <c r="A11" s="62" t="s">
        <v>36</v>
      </c>
      <c r="B11" s="3" t="s">
        <v>92</v>
      </c>
      <c r="C11" s="6">
        <v>22</v>
      </c>
      <c r="D11" s="6">
        <v>19</v>
      </c>
      <c r="E11" s="15">
        <v>0.86363636363636365</v>
      </c>
      <c r="F11" s="6">
        <v>18</v>
      </c>
      <c r="G11" s="15">
        <v>0.81818181818181823</v>
      </c>
      <c r="H11" s="20">
        <v>3</v>
      </c>
    </row>
    <row r="12" spans="1:8" x14ac:dyDescent="0.25">
      <c r="A12" s="62"/>
      <c r="B12" s="3" t="s">
        <v>93</v>
      </c>
      <c r="C12" s="6">
        <v>11</v>
      </c>
      <c r="D12" s="6">
        <v>11</v>
      </c>
      <c r="E12" s="15">
        <v>1</v>
      </c>
      <c r="F12" s="6">
        <v>10</v>
      </c>
      <c r="G12" s="15">
        <v>0.90909090909090906</v>
      </c>
      <c r="H12" s="20">
        <v>2.5454545454545454</v>
      </c>
    </row>
    <row r="13" spans="1:8" x14ac:dyDescent="0.25">
      <c r="A13" s="62"/>
      <c r="B13" s="3" t="s">
        <v>94</v>
      </c>
      <c r="C13" s="6">
        <v>12</v>
      </c>
      <c r="D13" s="6">
        <v>11</v>
      </c>
      <c r="E13" s="15">
        <v>0.91666666666666663</v>
      </c>
      <c r="F13" s="6">
        <v>10</v>
      </c>
      <c r="G13" s="15">
        <v>0.83333333333333337</v>
      </c>
      <c r="H13" s="20">
        <v>2.9090909090909092</v>
      </c>
    </row>
    <row r="14" spans="1:8" x14ac:dyDescent="0.25">
      <c r="A14" s="62"/>
      <c r="B14" s="3" t="s">
        <v>95</v>
      </c>
      <c r="C14" s="6">
        <v>26</v>
      </c>
      <c r="D14" s="6">
        <v>25</v>
      </c>
      <c r="E14" s="15">
        <v>0.96153846153846156</v>
      </c>
      <c r="F14" s="6">
        <v>20</v>
      </c>
      <c r="G14" s="15">
        <v>0.76923076923076927</v>
      </c>
      <c r="H14" s="20">
        <v>2.72</v>
      </c>
    </row>
    <row r="15" spans="1:8" x14ac:dyDescent="0.25">
      <c r="A15" s="62"/>
      <c r="B15" s="3" t="s">
        <v>96</v>
      </c>
      <c r="C15" s="6">
        <v>12</v>
      </c>
      <c r="D15" s="6">
        <v>8</v>
      </c>
      <c r="E15" s="15">
        <v>0.66666666666666663</v>
      </c>
      <c r="F15" s="6">
        <v>7</v>
      </c>
      <c r="G15" s="15">
        <v>0.58333333333333337</v>
      </c>
      <c r="H15" s="20">
        <v>3.2857142857142856</v>
      </c>
    </row>
    <row r="16" spans="1:8" ht="30" x14ac:dyDescent="0.25">
      <c r="A16" s="35"/>
      <c r="B16" s="4" t="s">
        <v>32</v>
      </c>
      <c r="C16" s="12" t="s">
        <v>82</v>
      </c>
      <c r="D16" s="12" t="s">
        <v>83</v>
      </c>
      <c r="E16" s="13" t="s">
        <v>84</v>
      </c>
      <c r="F16" s="12" t="s">
        <v>85</v>
      </c>
      <c r="G16" s="13" t="s">
        <v>33</v>
      </c>
      <c r="H16" s="14" t="s">
        <v>86</v>
      </c>
    </row>
    <row r="17" spans="1:8" x14ac:dyDescent="0.25">
      <c r="A17" s="62" t="s">
        <v>37</v>
      </c>
      <c r="B17" s="3" t="s">
        <v>92</v>
      </c>
      <c r="C17" s="6" t="s">
        <v>9</v>
      </c>
      <c r="D17" s="6" t="s">
        <v>9</v>
      </c>
      <c r="E17" s="15" t="s">
        <v>9</v>
      </c>
      <c r="F17" s="6" t="s">
        <v>9</v>
      </c>
      <c r="G17" s="15" t="s">
        <v>9</v>
      </c>
      <c r="H17" s="20" t="s">
        <v>9</v>
      </c>
    </row>
    <row r="18" spans="1:8" x14ac:dyDescent="0.25">
      <c r="A18" s="62"/>
      <c r="B18" s="3" t="s">
        <v>93</v>
      </c>
      <c r="C18" s="6" t="s">
        <v>9</v>
      </c>
      <c r="D18" s="6" t="s">
        <v>9</v>
      </c>
      <c r="E18" s="15" t="s">
        <v>9</v>
      </c>
      <c r="F18" s="6" t="s">
        <v>9</v>
      </c>
      <c r="G18" s="15" t="s">
        <v>9</v>
      </c>
      <c r="H18" s="20" t="s">
        <v>9</v>
      </c>
    </row>
    <row r="19" spans="1:8" x14ac:dyDescent="0.25">
      <c r="A19" s="62"/>
      <c r="B19" s="3" t="s">
        <v>94</v>
      </c>
      <c r="C19" s="6">
        <v>33</v>
      </c>
      <c r="D19" s="6">
        <v>28</v>
      </c>
      <c r="E19" s="15">
        <v>0.84848484848484851</v>
      </c>
      <c r="F19" s="6">
        <v>26</v>
      </c>
      <c r="G19" s="15">
        <v>0.78787878787878785</v>
      </c>
      <c r="H19" s="20">
        <v>3.4</v>
      </c>
    </row>
    <row r="20" spans="1:8" x14ac:dyDescent="0.25">
      <c r="A20" s="62"/>
      <c r="B20" s="3" t="s">
        <v>95</v>
      </c>
      <c r="C20" s="6">
        <v>12</v>
      </c>
      <c r="D20" s="6">
        <v>10</v>
      </c>
      <c r="E20" s="15">
        <v>0.83333333333333337</v>
      </c>
      <c r="F20" s="6">
        <v>9</v>
      </c>
      <c r="G20" s="15">
        <v>0.75</v>
      </c>
      <c r="H20" s="20">
        <v>3.1666666666666665</v>
      </c>
    </row>
    <row r="21" spans="1:8" x14ac:dyDescent="0.25">
      <c r="A21" s="62"/>
      <c r="B21" s="3" t="s">
        <v>96</v>
      </c>
      <c r="C21" s="6">
        <v>16</v>
      </c>
      <c r="D21" s="6">
        <v>13</v>
      </c>
      <c r="E21" s="15">
        <v>0.8125</v>
      </c>
      <c r="F21" s="6">
        <v>13</v>
      </c>
      <c r="G21" s="15">
        <v>0.8125</v>
      </c>
      <c r="H21" s="20">
        <v>3.7923076923076917</v>
      </c>
    </row>
    <row r="22" spans="1:8" ht="30" x14ac:dyDescent="0.25">
      <c r="A22" s="35"/>
      <c r="B22" s="4" t="s">
        <v>32</v>
      </c>
      <c r="C22" s="12" t="s">
        <v>82</v>
      </c>
      <c r="D22" s="12" t="s">
        <v>83</v>
      </c>
      <c r="E22" s="13" t="s">
        <v>84</v>
      </c>
      <c r="F22" s="12" t="s">
        <v>85</v>
      </c>
      <c r="G22" s="13" t="s">
        <v>33</v>
      </c>
      <c r="H22" s="14" t="s">
        <v>86</v>
      </c>
    </row>
    <row r="23" spans="1:8" x14ac:dyDescent="0.25">
      <c r="A23" s="62" t="s">
        <v>38</v>
      </c>
      <c r="B23" s="3" t="s">
        <v>92</v>
      </c>
      <c r="C23" s="6" t="s">
        <v>9</v>
      </c>
      <c r="D23" s="6" t="s">
        <v>9</v>
      </c>
      <c r="E23" s="15" t="s">
        <v>9</v>
      </c>
      <c r="F23" s="6" t="s">
        <v>9</v>
      </c>
      <c r="G23" s="15" t="s">
        <v>9</v>
      </c>
      <c r="H23" s="20" t="s">
        <v>9</v>
      </c>
    </row>
    <row r="24" spans="1:8" x14ac:dyDescent="0.25">
      <c r="A24" s="62"/>
      <c r="B24" s="3" t="s">
        <v>93</v>
      </c>
      <c r="C24" s="6" t="s">
        <v>9</v>
      </c>
      <c r="D24" s="6" t="s">
        <v>9</v>
      </c>
      <c r="E24" s="15" t="s">
        <v>9</v>
      </c>
      <c r="F24" s="6" t="s">
        <v>9</v>
      </c>
      <c r="G24" s="15" t="s">
        <v>9</v>
      </c>
      <c r="H24" s="20" t="s">
        <v>9</v>
      </c>
    </row>
    <row r="25" spans="1:8" x14ac:dyDescent="0.25">
      <c r="A25" s="62"/>
      <c r="B25" s="3" t="s">
        <v>94</v>
      </c>
      <c r="C25" s="3" t="s">
        <v>9</v>
      </c>
      <c r="D25" s="3" t="s">
        <v>9</v>
      </c>
      <c r="E25" s="15" t="s">
        <v>9</v>
      </c>
      <c r="F25" s="3" t="s">
        <v>9</v>
      </c>
      <c r="G25" s="15" t="s">
        <v>9</v>
      </c>
      <c r="H25" s="20" t="s">
        <v>9</v>
      </c>
    </row>
    <row r="26" spans="1:8" x14ac:dyDescent="0.25">
      <c r="A26" s="62"/>
      <c r="B26" s="3" t="s">
        <v>95</v>
      </c>
      <c r="C26" s="6">
        <v>2</v>
      </c>
      <c r="D26" s="6">
        <v>2</v>
      </c>
      <c r="E26" s="15">
        <v>1</v>
      </c>
      <c r="F26" s="6">
        <v>2</v>
      </c>
      <c r="G26" s="15">
        <v>1</v>
      </c>
      <c r="H26" s="20">
        <v>3.5</v>
      </c>
    </row>
    <row r="27" spans="1:8" x14ac:dyDescent="0.25">
      <c r="A27" s="62"/>
      <c r="B27" s="3" t="s">
        <v>96</v>
      </c>
      <c r="C27" s="3" t="s">
        <v>9</v>
      </c>
      <c r="D27" s="3" t="s">
        <v>9</v>
      </c>
      <c r="E27" s="15" t="s">
        <v>9</v>
      </c>
      <c r="F27" s="3" t="s">
        <v>9</v>
      </c>
      <c r="G27" s="15" t="s">
        <v>9</v>
      </c>
      <c r="H27" s="20" t="s">
        <v>9</v>
      </c>
    </row>
    <row r="28" spans="1:8" ht="30" x14ac:dyDescent="0.25">
      <c r="A28" s="35"/>
      <c r="B28" s="4" t="s">
        <v>32</v>
      </c>
      <c r="C28" s="12" t="s">
        <v>82</v>
      </c>
      <c r="D28" s="12" t="s">
        <v>83</v>
      </c>
      <c r="E28" s="13" t="s">
        <v>84</v>
      </c>
      <c r="F28" s="12" t="s">
        <v>85</v>
      </c>
      <c r="G28" s="13" t="s">
        <v>33</v>
      </c>
      <c r="H28" s="14" t="s">
        <v>86</v>
      </c>
    </row>
    <row r="29" spans="1:8" x14ac:dyDescent="0.25">
      <c r="A29" s="62" t="s">
        <v>39</v>
      </c>
      <c r="B29" s="3" t="s">
        <v>92</v>
      </c>
      <c r="C29" s="6">
        <v>15</v>
      </c>
      <c r="D29" s="6">
        <v>14</v>
      </c>
      <c r="E29" s="15">
        <v>0.93333333333333335</v>
      </c>
      <c r="F29" s="6">
        <v>11</v>
      </c>
      <c r="G29" s="15">
        <v>0.73333333333333328</v>
      </c>
      <c r="H29" s="20">
        <v>2.6428571428571428</v>
      </c>
    </row>
    <row r="30" spans="1:8" x14ac:dyDescent="0.25">
      <c r="A30" s="62"/>
      <c r="B30" s="3" t="s">
        <v>93</v>
      </c>
      <c r="C30" s="6">
        <v>10</v>
      </c>
      <c r="D30" s="6">
        <v>8</v>
      </c>
      <c r="E30" s="15">
        <v>0.8</v>
      </c>
      <c r="F30" s="6">
        <v>6</v>
      </c>
      <c r="G30" s="15">
        <v>0.6</v>
      </c>
      <c r="H30" s="20">
        <v>2.8571428571428572</v>
      </c>
    </row>
    <row r="31" spans="1:8" x14ac:dyDescent="0.25">
      <c r="A31" s="62"/>
      <c r="B31" s="3" t="s">
        <v>94</v>
      </c>
      <c r="C31" s="6">
        <v>15</v>
      </c>
      <c r="D31" s="6">
        <v>13</v>
      </c>
      <c r="E31" s="15">
        <v>0.8666666666666667</v>
      </c>
      <c r="F31" s="6">
        <v>11</v>
      </c>
      <c r="G31" s="15">
        <v>0.73333333333333328</v>
      </c>
      <c r="H31" s="20">
        <v>3.1666666666666665</v>
      </c>
    </row>
    <row r="32" spans="1:8" x14ac:dyDescent="0.25">
      <c r="A32" s="62"/>
      <c r="B32" s="3" t="s">
        <v>95</v>
      </c>
      <c r="C32" s="6">
        <v>11</v>
      </c>
      <c r="D32" s="6">
        <v>11</v>
      </c>
      <c r="E32" s="15">
        <v>1</v>
      </c>
      <c r="F32" s="6">
        <v>10</v>
      </c>
      <c r="G32" s="15">
        <v>0.90909090909090906</v>
      </c>
      <c r="H32" s="20">
        <v>3.3</v>
      </c>
    </row>
    <row r="33" spans="1:8" x14ac:dyDescent="0.25">
      <c r="A33" s="62"/>
      <c r="B33" s="3" t="s">
        <v>96</v>
      </c>
      <c r="C33" s="6">
        <v>21</v>
      </c>
      <c r="D33" s="6">
        <v>20</v>
      </c>
      <c r="E33" s="15">
        <v>0.95238095238095233</v>
      </c>
      <c r="F33" s="6">
        <v>19</v>
      </c>
      <c r="G33" s="15">
        <v>0.90476190476190477</v>
      </c>
      <c r="H33" s="20">
        <v>3.5263157894736841</v>
      </c>
    </row>
    <row r="34" spans="1:8" ht="30" x14ac:dyDescent="0.25">
      <c r="A34" s="35"/>
      <c r="B34" s="4" t="s">
        <v>32</v>
      </c>
      <c r="C34" s="12" t="s">
        <v>82</v>
      </c>
      <c r="D34" s="12" t="s">
        <v>83</v>
      </c>
      <c r="E34" s="13" t="s">
        <v>84</v>
      </c>
      <c r="F34" s="12" t="s">
        <v>85</v>
      </c>
      <c r="G34" s="13" t="s">
        <v>33</v>
      </c>
      <c r="H34" s="14" t="s">
        <v>86</v>
      </c>
    </row>
    <row r="35" spans="1:8" x14ac:dyDescent="0.25">
      <c r="A35" s="62" t="s">
        <v>40</v>
      </c>
      <c r="B35" s="3" t="s">
        <v>92</v>
      </c>
      <c r="C35" s="6" t="s">
        <v>9</v>
      </c>
      <c r="D35" s="6" t="s">
        <v>9</v>
      </c>
      <c r="E35" s="15" t="s">
        <v>9</v>
      </c>
      <c r="F35" s="6" t="s">
        <v>9</v>
      </c>
      <c r="G35" s="15" t="s">
        <v>9</v>
      </c>
      <c r="H35" s="20" t="s">
        <v>9</v>
      </c>
    </row>
    <row r="36" spans="1:8" x14ac:dyDescent="0.25">
      <c r="A36" s="62"/>
      <c r="B36" s="3" t="s">
        <v>93</v>
      </c>
      <c r="C36" s="6" t="s">
        <v>9</v>
      </c>
      <c r="D36" s="6" t="s">
        <v>9</v>
      </c>
      <c r="E36" s="15" t="s">
        <v>9</v>
      </c>
      <c r="F36" s="6" t="s">
        <v>9</v>
      </c>
      <c r="G36" s="15" t="s">
        <v>9</v>
      </c>
      <c r="H36" s="20" t="s">
        <v>9</v>
      </c>
    </row>
    <row r="37" spans="1:8" x14ac:dyDescent="0.25">
      <c r="A37" s="62"/>
      <c r="B37" s="3" t="s">
        <v>94</v>
      </c>
      <c r="C37" s="6" t="s">
        <v>9</v>
      </c>
      <c r="D37" s="6" t="s">
        <v>9</v>
      </c>
      <c r="E37" s="15" t="s">
        <v>9</v>
      </c>
      <c r="F37" s="6" t="s">
        <v>9</v>
      </c>
      <c r="G37" s="15" t="s">
        <v>9</v>
      </c>
      <c r="H37" s="20" t="s">
        <v>9</v>
      </c>
    </row>
    <row r="38" spans="1:8" x14ac:dyDescent="0.25">
      <c r="A38" s="62"/>
      <c r="B38" s="3" t="s">
        <v>95</v>
      </c>
      <c r="C38" s="6" t="s">
        <v>9</v>
      </c>
      <c r="D38" s="6" t="s">
        <v>9</v>
      </c>
      <c r="E38" s="15" t="s">
        <v>9</v>
      </c>
      <c r="F38" s="6" t="s">
        <v>9</v>
      </c>
      <c r="G38" s="15" t="s">
        <v>9</v>
      </c>
      <c r="H38" s="20" t="s">
        <v>9</v>
      </c>
    </row>
    <row r="39" spans="1:8" x14ac:dyDescent="0.25">
      <c r="A39" s="62"/>
      <c r="B39" s="3" t="s">
        <v>96</v>
      </c>
      <c r="C39" s="6" t="s">
        <v>9</v>
      </c>
      <c r="D39" s="6" t="s">
        <v>9</v>
      </c>
      <c r="E39" s="15" t="s">
        <v>9</v>
      </c>
      <c r="F39" s="6" t="s">
        <v>9</v>
      </c>
      <c r="G39" s="15" t="s">
        <v>9</v>
      </c>
      <c r="H39" s="20" t="s">
        <v>9</v>
      </c>
    </row>
    <row r="40" spans="1:8" ht="30" x14ac:dyDescent="0.25">
      <c r="A40" s="35"/>
      <c r="B40" s="4" t="s">
        <v>32</v>
      </c>
      <c r="C40" s="12" t="s">
        <v>82</v>
      </c>
      <c r="D40" s="12" t="s">
        <v>83</v>
      </c>
      <c r="E40" s="13" t="s">
        <v>84</v>
      </c>
      <c r="F40" s="12" t="s">
        <v>85</v>
      </c>
      <c r="G40" s="13" t="s">
        <v>33</v>
      </c>
      <c r="H40" s="14" t="s">
        <v>86</v>
      </c>
    </row>
    <row r="41" spans="1:8" x14ac:dyDescent="0.25">
      <c r="A41" s="62" t="s">
        <v>41</v>
      </c>
      <c r="B41" s="3" t="s">
        <v>92</v>
      </c>
      <c r="C41" s="6">
        <v>19</v>
      </c>
      <c r="D41" s="6">
        <v>18</v>
      </c>
      <c r="E41" s="15">
        <v>0.94736842105263153</v>
      </c>
      <c r="F41" s="6">
        <v>17</v>
      </c>
      <c r="G41" s="15">
        <v>0.89473684210526316</v>
      </c>
      <c r="H41" s="20">
        <v>3.2941176470588234</v>
      </c>
    </row>
    <row r="42" spans="1:8" x14ac:dyDescent="0.25">
      <c r="A42" s="62"/>
      <c r="B42" s="3" t="s">
        <v>93</v>
      </c>
      <c r="C42" s="6" t="s">
        <v>9</v>
      </c>
      <c r="D42" s="6" t="s">
        <v>9</v>
      </c>
      <c r="E42" s="15" t="s">
        <v>9</v>
      </c>
      <c r="F42" s="6" t="s">
        <v>9</v>
      </c>
      <c r="G42" s="15" t="s">
        <v>9</v>
      </c>
      <c r="H42" s="20" t="s">
        <v>9</v>
      </c>
    </row>
    <row r="43" spans="1:8" x14ac:dyDescent="0.25">
      <c r="A43" s="62"/>
      <c r="B43" s="3" t="s">
        <v>94</v>
      </c>
      <c r="C43" s="6">
        <v>18</v>
      </c>
      <c r="D43" s="6">
        <v>18</v>
      </c>
      <c r="E43" s="15">
        <v>1</v>
      </c>
      <c r="F43" s="6">
        <v>17</v>
      </c>
      <c r="G43" s="15">
        <v>0.94444444444444442</v>
      </c>
      <c r="H43" s="20">
        <v>3.6666666666666665</v>
      </c>
    </row>
    <row r="44" spans="1:8" x14ac:dyDescent="0.25">
      <c r="A44" s="62"/>
      <c r="B44" s="3" t="s">
        <v>95</v>
      </c>
      <c r="C44" s="6" t="s">
        <v>9</v>
      </c>
      <c r="D44" s="6" t="s">
        <v>9</v>
      </c>
      <c r="E44" s="15" t="s">
        <v>9</v>
      </c>
      <c r="F44" s="6" t="s">
        <v>9</v>
      </c>
      <c r="G44" s="15" t="s">
        <v>9</v>
      </c>
      <c r="H44" s="20" t="s">
        <v>9</v>
      </c>
    </row>
    <row r="45" spans="1:8" x14ac:dyDescent="0.25">
      <c r="A45" s="62"/>
      <c r="B45" s="3" t="s">
        <v>96</v>
      </c>
      <c r="C45" s="6" t="s">
        <v>9</v>
      </c>
      <c r="D45" s="6" t="s">
        <v>9</v>
      </c>
      <c r="E45" s="15" t="s">
        <v>9</v>
      </c>
      <c r="F45" s="6" t="s">
        <v>9</v>
      </c>
      <c r="G45" s="15" t="s">
        <v>9</v>
      </c>
      <c r="H45" s="20" t="s">
        <v>9</v>
      </c>
    </row>
    <row r="46" spans="1:8" ht="30" x14ac:dyDescent="0.25">
      <c r="A46" s="35"/>
      <c r="B46" s="43" t="s">
        <v>32</v>
      </c>
      <c r="C46" s="12" t="s">
        <v>82</v>
      </c>
      <c r="D46" s="12" t="s">
        <v>83</v>
      </c>
      <c r="E46" s="13" t="s">
        <v>84</v>
      </c>
      <c r="F46" s="12" t="s">
        <v>85</v>
      </c>
      <c r="G46" s="13" t="s">
        <v>33</v>
      </c>
      <c r="H46" s="14" t="s">
        <v>86</v>
      </c>
    </row>
    <row r="47" spans="1:8" x14ac:dyDescent="0.25">
      <c r="A47" s="62" t="s">
        <v>105</v>
      </c>
      <c r="B47" s="3" t="s">
        <v>92</v>
      </c>
      <c r="C47" s="6" t="s">
        <v>9</v>
      </c>
      <c r="D47" s="6" t="s">
        <v>9</v>
      </c>
      <c r="E47" s="15" t="s">
        <v>9</v>
      </c>
      <c r="F47" s="6" t="s">
        <v>9</v>
      </c>
      <c r="G47" s="15" t="s">
        <v>9</v>
      </c>
      <c r="H47" s="20" t="s">
        <v>9</v>
      </c>
    </row>
    <row r="48" spans="1:8" x14ac:dyDescent="0.25">
      <c r="A48" s="62"/>
      <c r="B48" s="3" t="s">
        <v>93</v>
      </c>
      <c r="C48" s="6">
        <v>23</v>
      </c>
      <c r="D48" s="6">
        <v>23</v>
      </c>
      <c r="E48" s="15">
        <v>1</v>
      </c>
      <c r="F48" s="6">
        <v>21</v>
      </c>
      <c r="G48" s="15">
        <v>0.91304347826086951</v>
      </c>
      <c r="H48" s="20">
        <v>3.3913043478260869</v>
      </c>
    </row>
    <row r="49" spans="1:8" x14ac:dyDescent="0.25">
      <c r="A49" s="62"/>
      <c r="B49" s="3" t="s">
        <v>94</v>
      </c>
      <c r="C49" s="6" t="s">
        <v>9</v>
      </c>
      <c r="D49" s="6" t="s">
        <v>9</v>
      </c>
      <c r="E49" s="15" t="s">
        <v>9</v>
      </c>
      <c r="F49" s="6" t="s">
        <v>9</v>
      </c>
      <c r="G49" s="15" t="s">
        <v>9</v>
      </c>
      <c r="H49" s="20" t="s">
        <v>9</v>
      </c>
    </row>
    <row r="50" spans="1:8" x14ac:dyDescent="0.25">
      <c r="A50" s="62"/>
      <c r="B50" s="3" t="s">
        <v>95</v>
      </c>
      <c r="C50" s="6">
        <v>14</v>
      </c>
      <c r="D50" s="6">
        <v>13</v>
      </c>
      <c r="E50" s="15">
        <v>0.9285714285714286</v>
      </c>
      <c r="F50" s="6">
        <v>11</v>
      </c>
      <c r="G50" s="15">
        <v>0.7857142857142857</v>
      </c>
      <c r="H50" s="20">
        <v>3.3333333333333335</v>
      </c>
    </row>
    <row r="51" spans="1:8" x14ac:dyDescent="0.25">
      <c r="A51" s="62"/>
      <c r="B51" s="3" t="s">
        <v>96</v>
      </c>
      <c r="C51" s="6" t="s">
        <v>9</v>
      </c>
      <c r="D51" s="6" t="s">
        <v>9</v>
      </c>
      <c r="E51" s="15" t="s">
        <v>9</v>
      </c>
      <c r="F51" s="6" t="s">
        <v>9</v>
      </c>
      <c r="G51" s="15" t="s">
        <v>9</v>
      </c>
      <c r="H51" s="20" t="s">
        <v>9</v>
      </c>
    </row>
    <row r="52" spans="1:8" ht="30" x14ac:dyDescent="0.25">
      <c r="A52" s="35"/>
      <c r="B52" s="43" t="s">
        <v>32</v>
      </c>
      <c r="C52" s="12" t="s">
        <v>82</v>
      </c>
      <c r="D52" s="12" t="s">
        <v>83</v>
      </c>
      <c r="E52" s="13" t="s">
        <v>84</v>
      </c>
      <c r="F52" s="12" t="s">
        <v>85</v>
      </c>
      <c r="G52" s="13" t="s">
        <v>33</v>
      </c>
      <c r="H52" s="14" t="s">
        <v>86</v>
      </c>
    </row>
    <row r="53" spans="1:8" x14ac:dyDescent="0.25">
      <c r="A53" s="67" t="s">
        <v>42</v>
      </c>
      <c r="B53" s="3" t="s">
        <v>92</v>
      </c>
      <c r="C53" s="6">
        <v>25</v>
      </c>
      <c r="D53" s="6">
        <v>22</v>
      </c>
      <c r="E53" s="15">
        <v>0.88</v>
      </c>
      <c r="F53" s="6">
        <v>21</v>
      </c>
      <c r="G53" s="15">
        <v>0.84</v>
      </c>
      <c r="H53" s="20">
        <v>2.9863636363636359</v>
      </c>
    </row>
    <row r="54" spans="1:8" x14ac:dyDescent="0.25">
      <c r="A54" s="68"/>
      <c r="B54" s="3" t="s">
        <v>93</v>
      </c>
      <c r="C54" s="6">
        <v>36</v>
      </c>
      <c r="D54" s="6">
        <v>31</v>
      </c>
      <c r="E54" s="15">
        <v>0.86111111111111116</v>
      </c>
      <c r="F54" s="6">
        <v>22</v>
      </c>
      <c r="G54" s="15">
        <v>0.61111111111111116</v>
      </c>
      <c r="H54" s="20">
        <v>2.4900000000000002</v>
      </c>
    </row>
    <row r="55" spans="1:8" x14ac:dyDescent="0.25">
      <c r="A55" s="68"/>
      <c r="B55" s="3" t="s">
        <v>94</v>
      </c>
      <c r="C55" s="6">
        <v>19</v>
      </c>
      <c r="D55" s="6">
        <v>15</v>
      </c>
      <c r="E55" s="15">
        <v>0.78947368421052633</v>
      </c>
      <c r="F55" s="6">
        <v>11</v>
      </c>
      <c r="G55" s="15">
        <v>0.57894736842105265</v>
      </c>
      <c r="H55" s="20">
        <v>2.1333333333333333</v>
      </c>
    </row>
    <row r="56" spans="1:8" x14ac:dyDescent="0.25">
      <c r="A56" s="68"/>
      <c r="B56" s="3" t="s">
        <v>95</v>
      </c>
      <c r="C56" s="6">
        <v>41</v>
      </c>
      <c r="D56" s="6">
        <v>39</v>
      </c>
      <c r="E56" s="15">
        <v>0.95121951219512191</v>
      </c>
      <c r="F56" s="6">
        <v>28</v>
      </c>
      <c r="G56" s="15">
        <v>0.68292682926829273</v>
      </c>
      <c r="H56" s="20">
        <v>2.4897435897435898</v>
      </c>
    </row>
    <row r="57" spans="1:8" x14ac:dyDescent="0.25">
      <c r="A57" s="69"/>
      <c r="B57" s="3" t="s">
        <v>96</v>
      </c>
      <c r="C57" s="6">
        <v>17</v>
      </c>
      <c r="D57" s="6">
        <v>16</v>
      </c>
      <c r="E57" s="15">
        <v>0.94117647058823528</v>
      </c>
      <c r="F57" s="6">
        <v>13</v>
      </c>
      <c r="G57" s="15">
        <v>0.76470588235294112</v>
      </c>
      <c r="H57" s="20">
        <v>2.5625</v>
      </c>
    </row>
    <row r="58" spans="1:8" ht="30" x14ac:dyDescent="0.25">
      <c r="A58" s="35"/>
      <c r="B58" s="4" t="s">
        <v>32</v>
      </c>
      <c r="C58" s="12" t="s">
        <v>82</v>
      </c>
      <c r="D58" s="12" t="s">
        <v>83</v>
      </c>
      <c r="E58" s="13" t="s">
        <v>84</v>
      </c>
      <c r="F58" s="12" t="s">
        <v>85</v>
      </c>
      <c r="G58" s="13" t="s">
        <v>33</v>
      </c>
      <c r="H58" s="14" t="s">
        <v>86</v>
      </c>
    </row>
    <row r="59" spans="1:8" x14ac:dyDescent="0.25">
      <c r="A59" s="62" t="s">
        <v>43</v>
      </c>
      <c r="B59" s="3" t="s">
        <v>92</v>
      </c>
      <c r="C59" s="6" t="s">
        <v>9</v>
      </c>
      <c r="D59" s="6" t="s">
        <v>9</v>
      </c>
      <c r="E59" s="15" t="s">
        <v>9</v>
      </c>
      <c r="F59" s="6" t="s">
        <v>9</v>
      </c>
      <c r="G59" s="15" t="s">
        <v>9</v>
      </c>
      <c r="H59" s="20" t="s">
        <v>9</v>
      </c>
    </row>
    <row r="60" spans="1:8" x14ac:dyDescent="0.25">
      <c r="A60" s="62"/>
      <c r="B60" s="3" t="s">
        <v>93</v>
      </c>
      <c r="C60" s="6" t="s">
        <v>9</v>
      </c>
      <c r="D60" s="6" t="s">
        <v>9</v>
      </c>
      <c r="E60" s="15" t="s">
        <v>9</v>
      </c>
      <c r="F60" s="6" t="s">
        <v>9</v>
      </c>
      <c r="G60" s="15" t="s">
        <v>9</v>
      </c>
      <c r="H60" s="20" t="s">
        <v>9</v>
      </c>
    </row>
    <row r="61" spans="1:8" x14ac:dyDescent="0.25">
      <c r="A61" s="62"/>
      <c r="B61" s="3" t="s">
        <v>94</v>
      </c>
      <c r="C61" s="6" t="s">
        <v>9</v>
      </c>
      <c r="D61" s="6" t="s">
        <v>9</v>
      </c>
      <c r="E61" s="15" t="s">
        <v>9</v>
      </c>
      <c r="F61" s="6" t="s">
        <v>9</v>
      </c>
      <c r="G61" s="15" t="s">
        <v>9</v>
      </c>
      <c r="H61" s="20" t="s">
        <v>9</v>
      </c>
    </row>
    <row r="62" spans="1:8" x14ac:dyDescent="0.25">
      <c r="A62" s="62"/>
      <c r="B62" s="3" t="s">
        <v>95</v>
      </c>
      <c r="C62" s="6">
        <v>1</v>
      </c>
      <c r="D62" s="6">
        <v>1</v>
      </c>
      <c r="E62" s="15">
        <v>1</v>
      </c>
      <c r="F62" s="6">
        <v>1</v>
      </c>
      <c r="G62" s="15">
        <v>1</v>
      </c>
      <c r="H62" s="20">
        <v>2</v>
      </c>
    </row>
    <row r="63" spans="1:8" x14ac:dyDescent="0.25">
      <c r="A63" s="62"/>
      <c r="B63" s="3" t="s">
        <v>96</v>
      </c>
      <c r="C63" s="6">
        <v>2</v>
      </c>
      <c r="D63" s="6">
        <v>1</v>
      </c>
      <c r="E63" s="15">
        <v>0.5</v>
      </c>
      <c r="F63" s="6">
        <v>1</v>
      </c>
      <c r="G63" s="15">
        <v>0.5</v>
      </c>
      <c r="H63" s="20">
        <v>4</v>
      </c>
    </row>
    <row r="64" spans="1:8" ht="30" x14ac:dyDescent="0.25">
      <c r="A64" s="35"/>
      <c r="B64" s="4" t="s">
        <v>32</v>
      </c>
      <c r="C64" s="12" t="s">
        <v>82</v>
      </c>
      <c r="D64" s="12" t="s">
        <v>83</v>
      </c>
      <c r="E64" s="13" t="s">
        <v>84</v>
      </c>
      <c r="F64" s="12" t="s">
        <v>85</v>
      </c>
      <c r="G64" s="13" t="s">
        <v>33</v>
      </c>
      <c r="H64" s="14" t="s">
        <v>86</v>
      </c>
    </row>
    <row r="65" spans="1:8" x14ac:dyDescent="0.25">
      <c r="A65" s="62" t="s">
        <v>44</v>
      </c>
      <c r="B65" s="3" t="s">
        <v>92</v>
      </c>
      <c r="C65" s="6">
        <v>22</v>
      </c>
      <c r="D65" s="6">
        <v>18</v>
      </c>
      <c r="E65" s="15">
        <v>0.81818181818181823</v>
      </c>
      <c r="F65" s="6">
        <v>14</v>
      </c>
      <c r="G65" s="15">
        <v>0.63636363636363635</v>
      </c>
      <c r="H65" s="20">
        <v>2.3333333333333335</v>
      </c>
    </row>
    <row r="66" spans="1:8" x14ac:dyDescent="0.25">
      <c r="A66" s="62"/>
      <c r="B66" s="3" t="s">
        <v>93</v>
      </c>
      <c r="C66" s="6">
        <v>25</v>
      </c>
      <c r="D66" s="6">
        <v>21</v>
      </c>
      <c r="E66" s="15">
        <v>0.84</v>
      </c>
      <c r="F66" s="6">
        <v>16</v>
      </c>
      <c r="G66" s="15">
        <v>0.64</v>
      </c>
      <c r="H66" s="20">
        <v>3</v>
      </c>
    </row>
    <row r="67" spans="1:8" x14ac:dyDescent="0.25">
      <c r="A67" s="62"/>
      <c r="B67" s="3" t="s">
        <v>94</v>
      </c>
      <c r="C67" s="3">
        <v>17</v>
      </c>
      <c r="D67" s="3">
        <v>13</v>
      </c>
      <c r="E67" s="15">
        <v>0.76470588235294112</v>
      </c>
      <c r="F67" s="3">
        <v>11</v>
      </c>
      <c r="G67" s="15">
        <v>0.6470588235294118</v>
      </c>
      <c r="H67" s="20">
        <v>2.9230769230769229</v>
      </c>
    </row>
    <row r="68" spans="1:8" x14ac:dyDescent="0.25">
      <c r="A68" s="62"/>
      <c r="B68" s="3" t="s">
        <v>95</v>
      </c>
      <c r="C68" s="6">
        <v>23</v>
      </c>
      <c r="D68" s="6">
        <v>18</v>
      </c>
      <c r="E68" s="15">
        <v>0.78260869565217395</v>
      </c>
      <c r="F68" s="6">
        <v>9</v>
      </c>
      <c r="G68" s="15">
        <v>0.39130434782608697</v>
      </c>
      <c r="H68" s="20">
        <v>1.8888888888888888</v>
      </c>
    </row>
    <row r="69" spans="1:8" x14ac:dyDescent="0.25">
      <c r="A69" s="62"/>
      <c r="B69" s="3" t="s">
        <v>96</v>
      </c>
      <c r="C69" s="6" t="s">
        <v>9</v>
      </c>
      <c r="D69" s="6" t="s">
        <v>9</v>
      </c>
      <c r="E69" s="15" t="s">
        <v>9</v>
      </c>
      <c r="F69" s="6" t="s">
        <v>9</v>
      </c>
      <c r="G69" s="15" t="s">
        <v>9</v>
      </c>
      <c r="H69" s="20" t="s">
        <v>9</v>
      </c>
    </row>
    <row r="70" spans="1:8" ht="30" x14ac:dyDescent="0.25">
      <c r="A70" s="35"/>
      <c r="B70" s="43" t="s">
        <v>32</v>
      </c>
      <c r="C70" s="12" t="s">
        <v>82</v>
      </c>
      <c r="D70" s="12" t="s">
        <v>83</v>
      </c>
      <c r="E70" s="13" t="s">
        <v>84</v>
      </c>
      <c r="F70" s="12" t="s">
        <v>85</v>
      </c>
      <c r="G70" s="13" t="s">
        <v>33</v>
      </c>
      <c r="H70" s="14" t="s">
        <v>86</v>
      </c>
    </row>
    <row r="71" spans="1:8" x14ac:dyDescent="0.25">
      <c r="A71" s="62" t="s">
        <v>45</v>
      </c>
      <c r="B71" s="3" t="s">
        <v>92</v>
      </c>
      <c r="C71" s="6">
        <v>23</v>
      </c>
      <c r="D71" s="6">
        <v>21</v>
      </c>
      <c r="E71" s="15">
        <v>0.91304347826086951</v>
      </c>
      <c r="F71" s="6">
        <v>19</v>
      </c>
      <c r="G71" s="15">
        <v>0.82608695652173914</v>
      </c>
      <c r="H71" s="20">
        <v>3</v>
      </c>
    </row>
    <row r="72" spans="1:8" x14ac:dyDescent="0.25">
      <c r="A72" s="62"/>
      <c r="B72" s="3" t="s">
        <v>93</v>
      </c>
      <c r="C72" s="6">
        <v>24</v>
      </c>
      <c r="D72" s="6">
        <v>19</v>
      </c>
      <c r="E72" s="15">
        <v>0.79166666666666663</v>
      </c>
      <c r="F72" s="6">
        <v>16</v>
      </c>
      <c r="G72" s="15">
        <v>0.66666666666666663</v>
      </c>
      <c r="H72" s="20">
        <v>2.9473684210526314</v>
      </c>
    </row>
    <row r="73" spans="1:8" x14ac:dyDescent="0.25">
      <c r="A73" s="62"/>
      <c r="B73" s="3" t="s">
        <v>94</v>
      </c>
      <c r="C73" s="6">
        <v>18</v>
      </c>
      <c r="D73" s="6">
        <v>17</v>
      </c>
      <c r="E73" s="15">
        <v>0.94444444444444442</v>
      </c>
      <c r="F73" s="6">
        <v>16</v>
      </c>
      <c r="G73" s="15">
        <v>0.88888888888888884</v>
      </c>
      <c r="H73" s="20">
        <v>3.3125</v>
      </c>
    </row>
    <row r="74" spans="1:8" x14ac:dyDescent="0.25">
      <c r="A74" s="62"/>
      <c r="B74" s="3" t="s">
        <v>95</v>
      </c>
      <c r="C74" s="6" t="s">
        <v>9</v>
      </c>
      <c r="D74" s="6" t="s">
        <v>9</v>
      </c>
      <c r="E74" s="15" t="s">
        <v>9</v>
      </c>
      <c r="F74" s="6" t="s">
        <v>9</v>
      </c>
      <c r="G74" s="15" t="s">
        <v>9</v>
      </c>
      <c r="H74" s="20" t="s">
        <v>9</v>
      </c>
    </row>
    <row r="75" spans="1:8" x14ac:dyDescent="0.25">
      <c r="A75" s="62"/>
      <c r="B75" s="3" t="s">
        <v>96</v>
      </c>
      <c r="C75" s="6" t="s">
        <v>9</v>
      </c>
      <c r="D75" s="6" t="s">
        <v>9</v>
      </c>
      <c r="E75" s="15" t="s">
        <v>9</v>
      </c>
      <c r="F75" s="6" t="s">
        <v>9</v>
      </c>
      <c r="G75" s="15" t="s">
        <v>9</v>
      </c>
      <c r="H75" s="20" t="s">
        <v>9</v>
      </c>
    </row>
    <row r="76" spans="1:8" ht="30" x14ac:dyDescent="0.25">
      <c r="A76" s="35"/>
      <c r="B76" s="4" t="s">
        <v>32</v>
      </c>
      <c r="C76" s="12" t="s">
        <v>82</v>
      </c>
      <c r="D76" s="12" t="s">
        <v>83</v>
      </c>
      <c r="E76" s="13" t="s">
        <v>84</v>
      </c>
      <c r="F76" s="12" t="s">
        <v>85</v>
      </c>
      <c r="G76" s="13" t="s">
        <v>33</v>
      </c>
      <c r="H76" s="14" t="s">
        <v>86</v>
      </c>
    </row>
    <row r="77" spans="1:8" x14ac:dyDescent="0.25">
      <c r="A77" s="62" t="s">
        <v>46</v>
      </c>
      <c r="B77" s="3" t="s">
        <v>92</v>
      </c>
      <c r="C77" s="6">
        <v>23</v>
      </c>
      <c r="D77" s="6">
        <v>21</v>
      </c>
      <c r="E77" s="15">
        <v>0.91304347826086951</v>
      </c>
      <c r="F77" s="6">
        <v>18</v>
      </c>
      <c r="G77" s="15">
        <v>0.78260869565217395</v>
      </c>
      <c r="H77" s="20">
        <v>2.8904761904761904</v>
      </c>
    </row>
    <row r="78" spans="1:8" x14ac:dyDescent="0.25">
      <c r="A78" s="62"/>
      <c r="B78" s="3" t="s">
        <v>93</v>
      </c>
      <c r="C78" s="6">
        <v>25</v>
      </c>
      <c r="D78" s="6">
        <v>22</v>
      </c>
      <c r="E78" s="15">
        <v>0.88</v>
      </c>
      <c r="F78" s="6">
        <v>20</v>
      </c>
      <c r="G78" s="15">
        <v>0.8</v>
      </c>
      <c r="H78" s="20">
        <v>3.2727272727272729</v>
      </c>
    </row>
    <row r="79" spans="1:8" x14ac:dyDescent="0.25">
      <c r="A79" s="62"/>
      <c r="B79" s="3" t="s">
        <v>94</v>
      </c>
      <c r="C79" s="6" t="s">
        <v>9</v>
      </c>
      <c r="D79" s="6" t="s">
        <v>9</v>
      </c>
      <c r="E79" s="15" t="s">
        <v>9</v>
      </c>
      <c r="F79" s="6" t="s">
        <v>9</v>
      </c>
      <c r="G79" s="15" t="s">
        <v>9</v>
      </c>
      <c r="H79" s="20" t="s">
        <v>9</v>
      </c>
    </row>
    <row r="80" spans="1:8" x14ac:dyDescent="0.25">
      <c r="A80" s="62"/>
      <c r="B80" s="3" t="s">
        <v>95</v>
      </c>
      <c r="C80" s="6">
        <v>26</v>
      </c>
      <c r="D80" s="6">
        <v>23</v>
      </c>
      <c r="E80" s="15">
        <v>0.88461538461538458</v>
      </c>
      <c r="F80" s="6">
        <v>22</v>
      </c>
      <c r="G80" s="15">
        <v>0.84615384615384615</v>
      </c>
      <c r="H80" s="20">
        <v>3.3913043478260869</v>
      </c>
    </row>
    <row r="81" spans="1:8" x14ac:dyDescent="0.25">
      <c r="A81" s="62"/>
      <c r="B81" s="3" t="s">
        <v>96</v>
      </c>
      <c r="C81" s="6">
        <v>40</v>
      </c>
      <c r="D81" s="6">
        <v>38</v>
      </c>
      <c r="E81" s="15">
        <v>0.95</v>
      </c>
      <c r="F81" s="6">
        <v>36</v>
      </c>
      <c r="G81" s="15">
        <v>0.9</v>
      </c>
      <c r="H81" s="20">
        <v>3.2837837837837838</v>
      </c>
    </row>
    <row r="82" spans="1:8" ht="30" x14ac:dyDescent="0.25">
      <c r="A82" s="35"/>
      <c r="B82" s="43" t="s">
        <v>32</v>
      </c>
      <c r="C82" s="12" t="s">
        <v>82</v>
      </c>
      <c r="D82" s="12" t="s">
        <v>83</v>
      </c>
      <c r="E82" s="13" t="s">
        <v>84</v>
      </c>
      <c r="F82" s="12" t="s">
        <v>85</v>
      </c>
      <c r="G82" s="13" t="s">
        <v>33</v>
      </c>
      <c r="H82" s="14" t="s">
        <v>86</v>
      </c>
    </row>
    <row r="83" spans="1:8" x14ac:dyDescent="0.25">
      <c r="A83" s="62" t="s">
        <v>98</v>
      </c>
      <c r="B83" s="3" t="s">
        <v>92</v>
      </c>
      <c r="C83" s="6">
        <v>23</v>
      </c>
      <c r="D83" s="6">
        <v>21</v>
      </c>
      <c r="E83" s="15">
        <v>0.91304347826086951</v>
      </c>
      <c r="F83" s="6">
        <v>18</v>
      </c>
      <c r="G83" s="15">
        <v>0.78260869565217395</v>
      </c>
      <c r="H83" s="20">
        <v>2.8904761904761904</v>
      </c>
    </row>
    <row r="84" spans="1:8" x14ac:dyDescent="0.25">
      <c r="A84" s="62"/>
      <c r="B84" s="3" t="s">
        <v>93</v>
      </c>
      <c r="C84" s="6" t="s">
        <v>9</v>
      </c>
      <c r="D84" s="6" t="s">
        <v>9</v>
      </c>
      <c r="E84" s="15" t="s">
        <v>9</v>
      </c>
      <c r="F84" s="6" t="s">
        <v>9</v>
      </c>
      <c r="G84" s="15" t="s">
        <v>9</v>
      </c>
      <c r="H84" s="20" t="s">
        <v>9</v>
      </c>
    </row>
    <row r="85" spans="1:8" x14ac:dyDescent="0.25">
      <c r="A85" s="62"/>
      <c r="B85" s="3" t="s">
        <v>94</v>
      </c>
      <c r="C85" s="6" t="s">
        <v>9</v>
      </c>
      <c r="D85" s="6" t="s">
        <v>9</v>
      </c>
      <c r="E85" s="15" t="s">
        <v>9</v>
      </c>
      <c r="F85" s="6" t="s">
        <v>9</v>
      </c>
      <c r="G85" s="15" t="s">
        <v>9</v>
      </c>
      <c r="H85" s="20" t="s">
        <v>9</v>
      </c>
    </row>
    <row r="86" spans="1:8" x14ac:dyDescent="0.25">
      <c r="A86" s="62"/>
      <c r="B86" s="3" t="s">
        <v>95</v>
      </c>
      <c r="C86" s="6">
        <v>1</v>
      </c>
      <c r="D86" s="6">
        <v>1</v>
      </c>
      <c r="E86" s="15">
        <v>1</v>
      </c>
      <c r="F86" s="6">
        <v>1</v>
      </c>
      <c r="G86" s="15">
        <v>1</v>
      </c>
      <c r="H86" s="20">
        <v>4</v>
      </c>
    </row>
    <row r="87" spans="1:8" x14ac:dyDescent="0.25">
      <c r="A87" s="62"/>
      <c r="B87" s="3" t="s">
        <v>96</v>
      </c>
      <c r="C87" s="6" t="s">
        <v>9</v>
      </c>
      <c r="D87" s="6" t="s">
        <v>9</v>
      </c>
      <c r="E87" s="15" t="s">
        <v>9</v>
      </c>
      <c r="F87" s="6" t="s">
        <v>9</v>
      </c>
      <c r="G87" s="15" t="s">
        <v>9</v>
      </c>
      <c r="H87" s="20" t="s">
        <v>9</v>
      </c>
    </row>
    <row r="88" spans="1:8" ht="30" x14ac:dyDescent="0.25">
      <c r="A88" s="35"/>
      <c r="B88" s="4" t="s">
        <v>32</v>
      </c>
      <c r="C88" s="12" t="s">
        <v>82</v>
      </c>
      <c r="D88" s="12" t="s">
        <v>83</v>
      </c>
      <c r="E88" s="13" t="s">
        <v>84</v>
      </c>
      <c r="F88" s="12" t="s">
        <v>85</v>
      </c>
      <c r="G88" s="13" t="s">
        <v>33</v>
      </c>
      <c r="H88" s="14" t="s">
        <v>86</v>
      </c>
    </row>
    <row r="89" spans="1:8" x14ac:dyDescent="0.25">
      <c r="A89" s="62" t="s">
        <v>47</v>
      </c>
      <c r="B89" s="3" t="s">
        <v>92</v>
      </c>
      <c r="C89" s="6">
        <v>22</v>
      </c>
      <c r="D89" s="6">
        <v>18</v>
      </c>
      <c r="E89" s="15">
        <v>0.81818181818181823</v>
      </c>
      <c r="F89" s="6">
        <v>16</v>
      </c>
      <c r="G89" s="15">
        <v>0.72727272727272729</v>
      </c>
      <c r="H89" s="20">
        <v>3.2222222222222223</v>
      </c>
    </row>
    <row r="90" spans="1:8" x14ac:dyDescent="0.25">
      <c r="A90" s="62"/>
      <c r="B90" s="3" t="s">
        <v>93</v>
      </c>
      <c r="C90" s="6" t="s">
        <v>9</v>
      </c>
      <c r="D90" s="6" t="s">
        <v>9</v>
      </c>
      <c r="E90" s="15" t="s">
        <v>9</v>
      </c>
      <c r="F90" s="6" t="s">
        <v>9</v>
      </c>
      <c r="G90" s="15" t="s">
        <v>9</v>
      </c>
      <c r="H90" s="20" t="s">
        <v>9</v>
      </c>
    </row>
    <row r="91" spans="1:8" x14ac:dyDescent="0.25">
      <c r="A91" s="62"/>
      <c r="B91" s="3" t="s">
        <v>94</v>
      </c>
      <c r="C91" s="6">
        <v>24</v>
      </c>
      <c r="D91" s="6">
        <v>17</v>
      </c>
      <c r="E91" s="15">
        <v>0.70833333333333337</v>
      </c>
      <c r="F91" s="6">
        <v>13</v>
      </c>
      <c r="G91" s="15">
        <v>0.54166666666666663</v>
      </c>
      <c r="H91" s="20">
        <v>2.5647058823529409</v>
      </c>
    </row>
    <row r="92" spans="1:8" x14ac:dyDescent="0.25">
      <c r="A92" s="62"/>
      <c r="B92" s="3" t="s">
        <v>95</v>
      </c>
      <c r="C92" s="6">
        <v>26</v>
      </c>
      <c r="D92" s="6">
        <v>23</v>
      </c>
      <c r="E92" s="15">
        <v>0.88461538461538458</v>
      </c>
      <c r="F92" s="6">
        <v>14</v>
      </c>
      <c r="G92" s="15">
        <v>0.53846153846153844</v>
      </c>
      <c r="H92" s="20">
        <v>2.0434782608695654</v>
      </c>
    </row>
    <row r="93" spans="1:8" x14ac:dyDescent="0.25">
      <c r="A93" s="62"/>
      <c r="B93" s="3" t="s">
        <v>96</v>
      </c>
      <c r="C93" s="6">
        <v>13</v>
      </c>
      <c r="D93" s="6">
        <v>10</v>
      </c>
      <c r="E93" s="15">
        <v>0.76923076923076927</v>
      </c>
      <c r="F93" s="6">
        <v>9</v>
      </c>
      <c r="G93" s="15">
        <v>0.69230769230769229</v>
      </c>
      <c r="H93" s="20">
        <v>2.8</v>
      </c>
    </row>
    <row r="94" spans="1:8" ht="30" x14ac:dyDescent="0.25">
      <c r="A94" s="35"/>
      <c r="B94" s="4" t="s">
        <v>32</v>
      </c>
      <c r="C94" s="12" t="s">
        <v>82</v>
      </c>
      <c r="D94" s="12" t="s">
        <v>83</v>
      </c>
      <c r="E94" s="13" t="s">
        <v>84</v>
      </c>
      <c r="F94" s="12" t="s">
        <v>85</v>
      </c>
      <c r="G94" s="13" t="s">
        <v>33</v>
      </c>
      <c r="H94" s="14" t="s">
        <v>86</v>
      </c>
    </row>
    <row r="95" spans="1:8" x14ac:dyDescent="0.25">
      <c r="A95" s="62" t="s">
        <v>48</v>
      </c>
      <c r="B95" s="3" t="s">
        <v>92</v>
      </c>
      <c r="C95" s="6" t="s">
        <v>9</v>
      </c>
      <c r="D95" s="6" t="s">
        <v>9</v>
      </c>
      <c r="E95" s="15" t="s">
        <v>9</v>
      </c>
      <c r="F95" s="6" t="s">
        <v>9</v>
      </c>
      <c r="G95" s="15" t="s">
        <v>9</v>
      </c>
      <c r="H95" s="20" t="s">
        <v>9</v>
      </c>
    </row>
    <row r="96" spans="1:8" x14ac:dyDescent="0.25">
      <c r="A96" s="62"/>
      <c r="B96" s="3" t="s">
        <v>93</v>
      </c>
      <c r="C96" s="6">
        <v>41</v>
      </c>
      <c r="D96" s="6">
        <v>30</v>
      </c>
      <c r="E96" s="15">
        <v>0.73170731707317072</v>
      </c>
      <c r="F96" s="6">
        <v>19</v>
      </c>
      <c r="G96" s="15">
        <v>0.46341463414634149</v>
      </c>
      <c r="H96" s="20">
        <v>2.4857142857142853</v>
      </c>
    </row>
    <row r="97" spans="1:8" x14ac:dyDescent="0.25">
      <c r="A97" s="62"/>
      <c r="B97" s="3" t="s">
        <v>94</v>
      </c>
      <c r="C97" s="6" t="s">
        <v>9</v>
      </c>
      <c r="D97" s="6" t="s">
        <v>9</v>
      </c>
      <c r="E97" s="15" t="s">
        <v>9</v>
      </c>
      <c r="F97" s="6" t="s">
        <v>9</v>
      </c>
      <c r="G97" s="15" t="s">
        <v>9</v>
      </c>
      <c r="H97" s="20" t="s">
        <v>9</v>
      </c>
    </row>
    <row r="98" spans="1:8" x14ac:dyDescent="0.25">
      <c r="A98" s="62"/>
      <c r="B98" s="3" t="s">
        <v>95</v>
      </c>
      <c r="C98" s="6">
        <v>16</v>
      </c>
      <c r="D98" s="6">
        <v>11</v>
      </c>
      <c r="E98" s="15">
        <v>0.6875</v>
      </c>
      <c r="F98" s="6">
        <v>8</v>
      </c>
      <c r="G98" s="15">
        <v>0.5</v>
      </c>
      <c r="H98" s="20">
        <v>2.9272727272727277</v>
      </c>
    </row>
    <row r="99" spans="1:8" x14ac:dyDescent="0.25">
      <c r="A99" s="62"/>
      <c r="B99" s="3" t="s">
        <v>96</v>
      </c>
      <c r="C99" s="6">
        <v>11</v>
      </c>
      <c r="D99" s="6">
        <v>10</v>
      </c>
      <c r="E99" s="15">
        <v>0.90909090909090906</v>
      </c>
      <c r="F99" s="6">
        <v>9</v>
      </c>
      <c r="G99" s="15">
        <v>0.81818181818181823</v>
      </c>
      <c r="H99" s="20">
        <v>3.16</v>
      </c>
    </row>
    <row r="100" spans="1:8" ht="30" x14ac:dyDescent="0.25">
      <c r="A100" s="33"/>
      <c r="B100" s="4" t="s">
        <v>32</v>
      </c>
      <c r="C100" s="12" t="s">
        <v>82</v>
      </c>
      <c r="D100" s="12" t="s">
        <v>83</v>
      </c>
      <c r="E100" s="13" t="s">
        <v>84</v>
      </c>
      <c r="F100" s="12" t="s">
        <v>85</v>
      </c>
      <c r="G100" s="13" t="s">
        <v>33</v>
      </c>
      <c r="H100" s="14" t="s">
        <v>86</v>
      </c>
    </row>
    <row r="101" spans="1:8" x14ac:dyDescent="0.25">
      <c r="A101" s="62" t="s">
        <v>49</v>
      </c>
      <c r="B101" s="3" t="s">
        <v>92</v>
      </c>
      <c r="C101" s="6">
        <v>17</v>
      </c>
      <c r="D101" s="6">
        <v>12</v>
      </c>
      <c r="E101" s="15">
        <v>0.70588235294117652</v>
      </c>
      <c r="F101" s="6">
        <v>11</v>
      </c>
      <c r="G101" s="15">
        <v>0.6470588235294118</v>
      </c>
      <c r="H101" s="20">
        <v>3.0500000000000003</v>
      </c>
    </row>
    <row r="102" spans="1:8" x14ac:dyDescent="0.25">
      <c r="A102" s="62"/>
      <c r="B102" s="3" t="s">
        <v>93</v>
      </c>
      <c r="C102" s="6">
        <v>19</v>
      </c>
      <c r="D102" s="6">
        <v>15</v>
      </c>
      <c r="E102" s="15">
        <v>0.78947368421052633</v>
      </c>
      <c r="F102" s="6">
        <v>14</v>
      </c>
      <c r="G102" s="15">
        <v>0.73684210526315785</v>
      </c>
      <c r="H102" s="20">
        <v>2.9733333333333336</v>
      </c>
    </row>
    <row r="103" spans="1:8" x14ac:dyDescent="0.25">
      <c r="A103" s="62"/>
      <c r="B103" s="3" t="s">
        <v>94</v>
      </c>
      <c r="C103" s="6">
        <v>14</v>
      </c>
      <c r="D103" s="6">
        <v>12</v>
      </c>
      <c r="E103" s="15">
        <v>0.8571428571428571</v>
      </c>
      <c r="F103" s="6">
        <v>12</v>
      </c>
      <c r="G103" s="15">
        <v>0.8571428571428571</v>
      </c>
      <c r="H103" s="20">
        <v>3.75</v>
      </c>
    </row>
    <row r="104" spans="1:8" x14ac:dyDescent="0.25">
      <c r="A104" s="62"/>
      <c r="B104" s="3" t="s">
        <v>95</v>
      </c>
      <c r="C104" s="6" t="s">
        <v>9</v>
      </c>
      <c r="D104" s="6" t="s">
        <v>9</v>
      </c>
      <c r="E104" s="15" t="s">
        <v>9</v>
      </c>
      <c r="F104" s="6" t="s">
        <v>9</v>
      </c>
      <c r="G104" s="15" t="s">
        <v>9</v>
      </c>
      <c r="H104" s="20" t="s">
        <v>9</v>
      </c>
    </row>
    <row r="105" spans="1:8" x14ac:dyDescent="0.25">
      <c r="A105" s="62"/>
      <c r="B105" s="3" t="s">
        <v>96</v>
      </c>
      <c r="C105" s="6">
        <v>13</v>
      </c>
      <c r="D105" s="6">
        <v>11</v>
      </c>
      <c r="E105" s="15">
        <v>0.84615384615384615</v>
      </c>
      <c r="F105" s="6">
        <v>11</v>
      </c>
      <c r="G105" s="15">
        <v>0.84615384615384615</v>
      </c>
      <c r="H105" s="20">
        <v>3.6363636363636362</v>
      </c>
    </row>
    <row r="106" spans="1:8" ht="30" x14ac:dyDescent="0.25">
      <c r="A106" s="35"/>
      <c r="B106" s="4" t="s">
        <v>32</v>
      </c>
      <c r="C106" s="12" t="s">
        <v>82</v>
      </c>
      <c r="D106" s="12" t="s">
        <v>83</v>
      </c>
      <c r="E106" s="13" t="s">
        <v>84</v>
      </c>
      <c r="F106" s="12" t="s">
        <v>85</v>
      </c>
      <c r="G106" s="13" t="s">
        <v>33</v>
      </c>
      <c r="H106" s="14" t="s">
        <v>86</v>
      </c>
    </row>
    <row r="107" spans="1:8" x14ac:dyDescent="0.25">
      <c r="A107" s="62" t="s">
        <v>50</v>
      </c>
      <c r="B107" s="3" t="s">
        <v>92</v>
      </c>
      <c r="C107" s="6">
        <v>18</v>
      </c>
      <c r="D107" s="6">
        <v>16</v>
      </c>
      <c r="E107" s="15">
        <v>0.88888888888888884</v>
      </c>
      <c r="F107" s="6">
        <v>12</v>
      </c>
      <c r="G107" s="15">
        <v>0.66666666666666663</v>
      </c>
      <c r="H107" s="20">
        <v>2.25</v>
      </c>
    </row>
    <row r="108" spans="1:8" x14ac:dyDescent="0.25">
      <c r="A108" s="62"/>
      <c r="B108" s="3" t="s">
        <v>93</v>
      </c>
      <c r="C108" s="6">
        <v>15</v>
      </c>
      <c r="D108" s="6">
        <v>13</v>
      </c>
      <c r="E108" s="15">
        <v>0.8666666666666667</v>
      </c>
      <c r="F108" s="6">
        <v>7</v>
      </c>
      <c r="G108" s="15">
        <v>0.46666666666666667</v>
      </c>
      <c r="H108" s="20">
        <v>1.6923076923076923</v>
      </c>
    </row>
    <row r="109" spans="1:8" x14ac:dyDescent="0.25">
      <c r="A109" s="62"/>
      <c r="B109" s="3" t="s">
        <v>94</v>
      </c>
      <c r="C109" s="3" t="s">
        <v>9</v>
      </c>
      <c r="D109" s="3" t="s">
        <v>9</v>
      </c>
      <c r="E109" s="15" t="s">
        <v>9</v>
      </c>
      <c r="F109" s="3" t="s">
        <v>9</v>
      </c>
      <c r="G109" s="15" t="s">
        <v>9</v>
      </c>
      <c r="H109" s="20" t="s">
        <v>9</v>
      </c>
    </row>
    <row r="110" spans="1:8" x14ac:dyDescent="0.25">
      <c r="A110" s="62"/>
      <c r="B110" s="3" t="s">
        <v>95</v>
      </c>
      <c r="C110" s="6" t="s">
        <v>9</v>
      </c>
      <c r="D110" s="6" t="s">
        <v>9</v>
      </c>
      <c r="E110" s="15" t="s">
        <v>9</v>
      </c>
      <c r="F110" s="6" t="s">
        <v>9</v>
      </c>
      <c r="G110" s="15" t="s">
        <v>9</v>
      </c>
      <c r="H110" s="20" t="s">
        <v>9</v>
      </c>
    </row>
    <row r="111" spans="1:8" x14ac:dyDescent="0.25">
      <c r="A111" s="62"/>
      <c r="B111" s="3" t="s">
        <v>96</v>
      </c>
      <c r="C111" s="6" t="s">
        <v>9</v>
      </c>
      <c r="D111" s="6" t="s">
        <v>9</v>
      </c>
      <c r="E111" s="15" t="s">
        <v>9</v>
      </c>
      <c r="F111" s="6" t="s">
        <v>9</v>
      </c>
      <c r="G111" s="15" t="s">
        <v>9</v>
      </c>
      <c r="H111" s="20" t="s">
        <v>9</v>
      </c>
    </row>
    <row r="112" spans="1:8" ht="30" x14ac:dyDescent="0.25">
      <c r="A112" s="35"/>
      <c r="B112" s="4" t="s">
        <v>32</v>
      </c>
      <c r="C112" s="12" t="s">
        <v>82</v>
      </c>
      <c r="D112" s="12" t="s">
        <v>83</v>
      </c>
      <c r="E112" s="13" t="s">
        <v>84</v>
      </c>
      <c r="F112" s="12" t="s">
        <v>85</v>
      </c>
      <c r="G112" s="13" t="s">
        <v>33</v>
      </c>
      <c r="H112" s="14" t="s">
        <v>86</v>
      </c>
    </row>
    <row r="113" spans="1:8" x14ac:dyDescent="0.25">
      <c r="A113" s="62" t="s">
        <v>51</v>
      </c>
      <c r="B113" s="3" t="s">
        <v>92</v>
      </c>
      <c r="C113" s="6">
        <v>21</v>
      </c>
      <c r="D113" s="6">
        <v>18</v>
      </c>
      <c r="E113" s="15">
        <v>0.8571428571428571</v>
      </c>
      <c r="F113" s="6">
        <v>17</v>
      </c>
      <c r="G113" s="15">
        <v>0.80952380952380953</v>
      </c>
      <c r="H113" s="20">
        <v>3.1666666666666665</v>
      </c>
    </row>
    <row r="114" spans="1:8" x14ac:dyDescent="0.25">
      <c r="A114" s="62"/>
      <c r="B114" s="3" t="s">
        <v>93</v>
      </c>
      <c r="C114" s="6">
        <v>10</v>
      </c>
      <c r="D114" s="6">
        <v>8</v>
      </c>
      <c r="E114" s="15">
        <v>0.8</v>
      </c>
      <c r="F114" s="6">
        <v>6</v>
      </c>
      <c r="G114" s="15">
        <v>0.6</v>
      </c>
      <c r="H114" s="20">
        <v>3.3333333333333335</v>
      </c>
    </row>
    <row r="115" spans="1:8" x14ac:dyDescent="0.25">
      <c r="A115" s="62"/>
      <c r="B115" s="3" t="s">
        <v>94</v>
      </c>
      <c r="C115" s="6">
        <v>11</v>
      </c>
      <c r="D115" s="6">
        <v>11</v>
      </c>
      <c r="E115" s="15">
        <v>1</v>
      </c>
      <c r="F115" s="6">
        <v>9</v>
      </c>
      <c r="G115" s="15">
        <v>0.81818181818181823</v>
      </c>
      <c r="H115" s="20">
        <v>3</v>
      </c>
    </row>
    <row r="116" spans="1:8" x14ac:dyDescent="0.25">
      <c r="A116" s="62"/>
      <c r="B116" s="3" t="s">
        <v>95</v>
      </c>
      <c r="C116" s="6">
        <v>23</v>
      </c>
      <c r="D116" s="6">
        <v>19</v>
      </c>
      <c r="E116" s="15">
        <v>0.82608695652173914</v>
      </c>
      <c r="F116" s="6">
        <v>17</v>
      </c>
      <c r="G116" s="15">
        <v>0.73913043478260865</v>
      </c>
      <c r="H116" s="20">
        <v>3.3157894736842106</v>
      </c>
    </row>
    <row r="117" spans="1:8" x14ac:dyDescent="0.25">
      <c r="A117" s="62"/>
      <c r="B117" s="3" t="s">
        <v>96</v>
      </c>
      <c r="C117" s="6">
        <v>28</v>
      </c>
      <c r="D117" s="6">
        <v>26</v>
      </c>
      <c r="E117" s="15">
        <v>0.9285714285714286</v>
      </c>
      <c r="F117" s="6">
        <v>25</v>
      </c>
      <c r="G117" s="15">
        <v>0.8928571428571429</v>
      </c>
      <c r="H117" s="20">
        <v>3.4615384615384617</v>
      </c>
    </row>
    <row r="118" spans="1:8" ht="30" x14ac:dyDescent="0.25">
      <c r="A118" s="35"/>
      <c r="B118" s="4" t="s">
        <v>32</v>
      </c>
      <c r="C118" s="12" t="s">
        <v>82</v>
      </c>
      <c r="D118" s="12" t="s">
        <v>83</v>
      </c>
      <c r="E118" s="13" t="s">
        <v>84</v>
      </c>
      <c r="F118" s="12" t="s">
        <v>85</v>
      </c>
      <c r="G118" s="13" t="s">
        <v>33</v>
      </c>
      <c r="H118" s="14" t="s">
        <v>86</v>
      </c>
    </row>
    <row r="119" spans="1:8" x14ac:dyDescent="0.25">
      <c r="A119" s="62" t="s">
        <v>52</v>
      </c>
      <c r="B119" s="3" t="s">
        <v>92</v>
      </c>
      <c r="C119" s="6">
        <v>11</v>
      </c>
      <c r="D119" s="6">
        <v>10</v>
      </c>
      <c r="E119" s="15">
        <v>0.90909090909090906</v>
      </c>
      <c r="F119" s="6">
        <v>9</v>
      </c>
      <c r="G119" s="15">
        <v>0.81818181818181823</v>
      </c>
      <c r="H119" s="20">
        <v>3.2700000000000005</v>
      </c>
    </row>
    <row r="120" spans="1:8" x14ac:dyDescent="0.25">
      <c r="A120" s="62"/>
      <c r="B120" s="3" t="s">
        <v>93</v>
      </c>
      <c r="C120" s="6">
        <v>18</v>
      </c>
      <c r="D120" s="6">
        <v>16</v>
      </c>
      <c r="E120" s="15">
        <v>0.88888888888888884</v>
      </c>
      <c r="F120" s="6">
        <v>13</v>
      </c>
      <c r="G120" s="15">
        <v>0.72222222222222221</v>
      </c>
      <c r="H120" s="20">
        <v>3.2124999999999999</v>
      </c>
    </row>
    <row r="121" spans="1:8" x14ac:dyDescent="0.25">
      <c r="A121" s="62"/>
      <c r="B121" s="3" t="s">
        <v>94</v>
      </c>
      <c r="C121" s="6" t="s">
        <v>9</v>
      </c>
      <c r="D121" s="6" t="s">
        <v>9</v>
      </c>
      <c r="E121" s="15" t="s">
        <v>9</v>
      </c>
      <c r="F121" s="6" t="s">
        <v>9</v>
      </c>
      <c r="G121" s="15" t="s">
        <v>9</v>
      </c>
      <c r="H121" s="20" t="s">
        <v>9</v>
      </c>
    </row>
    <row r="122" spans="1:8" x14ac:dyDescent="0.25">
      <c r="A122" s="62"/>
      <c r="B122" s="3" t="s">
        <v>95</v>
      </c>
      <c r="C122" s="6">
        <v>18</v>
      </c>
      <c r="D122" s="6">
        <v>16</v>
      </c>
      <c r="E122" s="15">
        <v>0.88888888888888884</v>
      </c>
      <c r="F122" s="6">
        <v>11</v>
      </c>
      <c r="G122" s="15">
        <v>0.61111111111111116</v>
      </c>
      <c r="H122" s="20">
        <v>2.875</v>
      </c>
    </row>
    <row r="123" spans="1:8" x14ac:dyDescent="0.25">
      <c r="A123" s="62"/>
      <c r="B123" s="3" t="s">
        <v>96</v>
      </c>
      <c r="C123" s="6" t="s">
        <v>9</v>
      </c>
      <c r="D123" s="6" t="s">
        <v>9</v>
      </c>
      <c r="E123" s="15" t="s">
        <v>9</v>
      </c>
      <c r="F123" s="6" t="s">
        <v>9</v>
      </c>
      <c r="G123" s="15" t="s">
        <v>9</v>
      </c>
      <c r="H123" s="20" t="s">
        <v>9</v>
      </c>
    </row>
    <row r="124" spans="1:8" ht="30" x14ac:dyDescent="0.25">
      <c r="A124" s="35"/>
      <c r="B124" s="43" t="s">
        <v>32</v>
      </c>
      <c r="C124" s="12" t="s">
        <v>82</v>
      </c>
      <c r="D124" s="12" t="s">
        <v>83</v>
      </c>
      <c r="E124" s="13" t="s">
        <v>84</v>
      </c>
      <c r="F124" s="12" t="s">
        <v>85</v>
      </c>
      <c r="G124" s="13" t="s">
        <v>33</v>
      </c>
      <c r="H124" s="14" t="s">
        <v>86</v>
      </c>
    </row>
    <row r="125" spans="1:8" x14ac:dyDescent="0.25">
      <c r="A125" s="62" t="s">
        <v>104</v>
      </c>
      <c r="B125" s="3" t="s">
        <v>92</v>
      </c>
      <c r="C125" s="6" t="s">
        <v>9</v>
      </c>
      <c r="D125" s="6" t="s">
        <v>9</v>
      </c>
      <c r="E125" s="15" t="s">
        <v>9</v>
      </c>
      <c r="F125" s="6" t="s">
        <v>9</v>
      </c>
      <c r="G125" s="15" t="s">
        <v>9</v>
      </c>
      <c r="H125" s="20" t="s">
        <v>9</v>
      </c>
    </row>
    <row r="126" spans="1:8" x14ac:dyDescent="0.25">
      <c r="A126" s="62"/>
      <c r="B126" s="3" t="s">
        <v>93</v>
      </c>
      <c r="C126" s="6">
        <v>14</v>
      </c>
      <c r="D126" s="6">
        <v>13</v>
      </c>
      <c r="E126" s="15">
        <v>0.9285714285714286</v>
      </c>
      <c r="F126" s="6">
        <v>9</v>
      </c>
      <c r="G126" s="15">
        <v>0.6428571428571429</v>
      </c>
      <c r="H126" s="20">
        <v>2.1538461538461537</v>
      </c>
    </row>
    <row r="127" spans="1:8" x14ac:dyDescent="0.25">
      <c r="A127" s="62"/>
      <c r="B127" s="3" t="s">
        <v>94</v>
      </c>
      <c r="C127" s="6">
        <v>21</v>
      </c>
      <c r="D127" s="6">
        <v>19</v>
      </c>
      <c r="E127" s="15">
        <v>0.90476190476190477</v>
      </c>
      <c r="F127" s="6">
        <v>17</v>
      </c>
      <c r="G127" s="15">
        <v>0.80952380952380953</v>
      </c>
      <c r="H127" s="20">
        <v>2.6315789473684212</v>
      </c>
    </row>
    <row r="128" spans="1:8" x14ac:dyDescent="0.25">
      <c r="A128" s="62"/>
      <c r="B128" s="3" t="s">
        <v>95</v>
      </c>
      <c r="C128" s="6">
        <v>15</v>
      </c>
      <c r="D128" s="6">
        <v>14</v>
      </c>
      <c r="E128" s="15">
        <v>0.93333333333333335</v>
      </c>
      <c r="F128" s="6">
        <v>8</v>
      </c>
      <c r="G128" s="15">
        <v>0.53333333333333333</v>
      </c>
      <c r="H128" s="20">
        <v>2.1428571428571428</v>
      </c>
    </row>
    <row r="129" spans="1:8" x14ac:dyDescent="0.25">
      <c r="A129" s="62"/>
      <c r="B129" s="3" t="s">
        <v>96</v>
      </c>
      <c r="C129" s="6" t="s">
        <v>9</v>
      </c>
      <c r="D129" s="6" t="s">
        <v>9</v>
      </c>
      <c r="E129" s="15" t="s">
        <v>9</v>
      </c>
      <c r="F129" s="6" t="s">
        <v>9</v>
      </c>
      <c r="G129" s="15" t="s">
        <v>9</v>
      </c>
      <c r="H129" s="20" t="s">
        <v>9</v>
      </c>
    </row>
    <row r="130" spans="1:8" ht="30" x14ac:dyDescent="0.25">
      <c r="A130" s="33"/>
      <c r="B130" s="4" t="s">
        <v>32</v>
      </c>
      <c r="C130" s="12" t="s">
        <v>82</v>
      </c>
      <c r="D130" s="12" t="s">
        <v>83</v>
      </c>
      <c r="E130" s="13" t="s">
        <v>84</v>
      </c>
      <c r="F130" s="12" t="s">
        <v>85</v>
      </c>
      <c r="G130" s="13" t="s">
        <v>33</v>
      </c>
      <c r="H130" s="14" t="s">
        <v>86</v>
      </c>
    </row>
    <row r="131" spans="1:8" x14ac:dyDescent="0.25">
      <c r="A131" s="62" t="s">
        <v>53</v>
      </c>
      <c r="B131" s="3" t="s">
        <v>92</v>
      </c>
      <c r="C131" s="6">
        <v>18</v>
      </c>
      <c r="D131" s="6">
        <v>18</v>
      </c>
      <c r="E131" s="15">
        <v>1</v>
      </c>
      <c r="F131" s="6">
        <v>18</v>
      </c>
      <c r="G131" s="15">
        <v>1</v>
      </c>
      <c r="H131" s="20">
        <v>3.75</v>
      </c>
    </row>
    <row r="132" spans="1:8" x14ac:dyDescent="0.25">
      <c r="A132" s="62"/>
      <c r="B132" s="3" t="s">
        <v>93</v>
      </c>
      <c r="C132" s="6" t="s">
        <v>9</v>
      </c>
      <c r="D132" s="6" t="s">
        <v>9</v>
      </c>
      <c r="E132" s="15" t="s">
        <v>9</v>
      </c>
      <c r="F132" s="6" t="s">
        <v>9</v>
      </c>
      <c r="G132" s="15" t="s">
        <v>9</v>
      </c>
      <c r="H132" s="20" t="s">
        <v>9</v>
      </c>
    </row>
    <row r="133" spans="1:8" x14ac:dyDescent="0.25">
      <c r="A133" s="62"/>
      <c r="B133" s="3" t="s">
        <v>94</v>
      </c>
      <c r="C133" s="6" t="s">
        <v>9</v>
      </c>
      <c r="D133" s="6" t="s">
        <v>9</v>
      </c>
      <c r="E133" s="15" t="s">
        <v>9</v>
      </c>
      <c r="F133" s="6" t="s">
        <v>9</v>
      </c>
      <c r="G133" s="15" t="s">
        <v>9</v>
      </c>
      <c r="H133" s="20" t="s">
        <v>9</v>
      </c>
    </row>
    <row r="134" spans="1:8" x14ac:dyDescent="0.25">
      <c r="A134" s="62"/>
      <c r="B134" s="3" t="s">
        <v>95</v>
      </c>
      <c r="C134" s="6" t="s">
        <v>9</v>
      </c>
      <c r="D134" s="6" t="s">
        <v>9</v>
      </c>
      <c r="E134" s="15" t="s">
        <v>9</v>
      </c>
      <c r="F134" s="6" t="s">
        <v>9</v>
      </c>
      <c r="G134" s="15" t="s">
        <v>9</v>
      </c>
      <c r="H134" s="20" t="s">
        <v>9</v>
      </c>
    </row>
    <row r="135" spans="1:8" x14ac:dyDescent="0.25">
      <c r="A135" s="62"/>
      <c r="B135" s="3" t="s">
        <v>96</v>
      </c>
      <c r="C135" s="6" t="s">
        <v>9</v>
      </c>
      <c r="D135" s="6" t="s">
        <v>9</v>
      </c>
      <c r="E135" s="15" t="s">
        <v>9</v>
      </c>
      <c r="F135" s="6" t="s">
        <v>9</v>
      </c>
      <c r="G135" s="15" t="s">
        <v>9</v>
      </c>
      <c r="H135" s="20" t="s">
        <v>9</v>
      </c>
    </row>
    <row r="136" spans="1:8" ht="30" x14ac:dyDescent="0.25">
      <c r="A136" s="44"/>
      <c r="B136" s="43" t="s">
        <v>32</v>
      </c>
      <c r="C136" s="12" t="s">
        <v>82</v>
      </c>
      <c r="D136" s="12" t="s">
        <v>83</v>
      </c>
      <c r="E136" s="13" t="s">
        <v>84</v>
      </c>
      <c r="F136" s="12" t="s">
        <v>85</v>
      </c>
      <c r="G136" s="13" t="s">
        <v>33</v>
      </c>
      <c r="H136" s="14" t="s">
        <v>86</v>
      </c>
    </row>
    <row r="137" spans="1:8" x14ac:dyDescent="0.25">
      <c r="A137" s="62" t="s">
        <v>99</v>
      </c>
      <c r="B137" s="3" t="s">
        <v>92</v>
      </c>
      <c r="C137" s="6">
        <v>18</v>
      </c>
      <c r="D137" s="6">
        <v>17</v>
      </c>
      <c r="E137" s="15">
        <v>0.94444444444444442</v>
      </c>
      <c r="F137" s="6">
        <v>17</v>
      </c>
      <c r="G137" s="15">
        <v>0.94444444444444442</v>
      </c>
      <c r="H137" s="20">
        <v>3.5250000000000004</v>
      </c>
    </row>
    <row r="138" spans="1:8" x14ac:dyDescent="0.25">
      <c r="A138" s="62"/>
      <c r="B138" s="3" t="s">
        <v>93</v>
      </c>
      <c r="C138" s="6" t="s">
        <v>9</v>
      </c>
      <c r="D138" s="6" t="s">
        <v>9</v>
      </c>
      <c r="E138" s="15" t="s">
        <v>9</v>
      </c>
      <c r="F138" s="6" t="s">
        <v>9</v>
      </c>
      <c r="G138" s="15" t="s">
        <v>9</v>
      </c>
      <c r="H138" s="20" t="s">
        <v>9</v>
      </c>
    </row>
    <row r="139" spans="1:8" x14ac:dyDescent="0.25">
      <c r="A139" s="62"/>
      <c r="B139" s="3" t="s">
        <v>94</v>
      </c>
      <c r="C139" s="6" t="s">
        <v>9</v>
      </c>
      <c r="D139" s="6" t="s">
        <v>9</v>
      </c>
      <c r="E139" s="15" t="s">
        <v>9</v>
      </c>
      <c r="F139" s="6" t="s">
        <v>9</v>
      </c>
      <c r="G139" s="15" t="s">
        <v>9</v>
      </c>
      <c r="H139" s="20" t="s">
        <v>9</v>
      </c>
    </row>
    <row r="140" spans="1:8" x14ac:dyDescent="0.25">
      <c r="A140" s="62"/>
      <c r="B140" s="3" t="s">
        <v>95</v>
      </c>
      <c r="C140" s="6" t="s">
        <v>9</v>
      </c>
      <c r="D140" s="6" t="s">
        <v>9</v>
      </c>
      <c r="E140" s="15" t="s">
        <v>9</v>
      </c>
      <c r="F140" s="6" t="s">
        <v>9</v>
      </c>
      <c r="G140" s="15" t="s">
        <v>9</v>
      </c>
      <c r="H140" s="20" t="s">
        <v>9</v>
      </c>
    </row>
    <row r="141" spans="1:8" x14ac:dyDescent="0.25">
      <c r="A141" s="62"/>
      <c r="B141" s="3" t="s">
        <v>96</v>
      </c>
      <c r="C141" s="6" t="s">
        <v>9</v>
      </c>
      <c r="D141" s="6" t="s">
        <v>9</v>
      </c>
      <c r="E141" s="15" t="s">
        <v>9</v>
      </c>
      <c r="F141" s="6" t="s">
        <v>9</v>
      </c>
      <c r="G141" s="15" t="s">
        <v>9</v>
      </c>
      <c r="H141" s="20" t="s">
        <v>9</v>
      </c>
    </row>
    <row r="142" spans="1:8" ht="30" x14ac:dyDescent="0.25">
      <c r="A142" s="35"/>
      <c r="B142" s="4" t="s">
        <v>32</v>
      </c>
      <c r="C142" s="12" t="s">
        <v>82</v>
      </c>
      <c r="D142" s="12" t="s">
        <v>83</v>
      </c>
      <c r="E142" s="13" t="s">
        <v>84</v>
      </c>
      <c r="F142" s="12" t="s">
        <v>85</v>
      </c>
      <c r="G142" s="13" t="s">
        <v>33</v>
      </c>
      <c r="H142" s="14" t="s">
        <v>86</v>
      </c>
    </row>
    <row r="143" spans="1:8" x14ac:dyDescent="0.25">
      <c r="A143" s="62" t="s">
        <v>54</v>
      </c>
      <c r="B143" s="3" t="s">
        <v>92</v>
      </c>
      <c r="C143" s="6">
        <v>27</v>
      </c>
      <c r="D143" s="6">
        <v>22</v>
      </c>
      <c r="E143" s="15">
        <v>0.81481481481481477</v>
      </c>
      <c r="F143" s="6">
        <v>18</v>
      </c>
      <c r="G143" s="15">
        <v>0.66666666666666663</v>
      </c>
      <c r="H143" s="20">
        <v>2.5454545454545454</v>
      </c>
    </row>
    <row r="144" spans="1:8" x14ac:dyDescent="0.25">
      <c r="A144" s="62"/>
      <c r="B144" s="3" t="s">
        <v>93</v>
      </c>
      <c r="C144" s="6">
        <v>22</v>
      </c>
      <c r="D144" s="6">
        <v>18</v>
      </c>
      <c r="E144" s="15">
        <v>0.81818181818181823</v>
      </c>
      <c r="F144" s="6">
        <v>15</v>
      </c>
      <c r="G144" s="15">
        <v>0.68181818181818177</v>
      </c>
      <c r="H144" s="20">
        <v>2.4944444444444445</v>
      </c>
    </row>
    <row r="145" spans="1:8" x14ac:dyDescent="0.25">
      <c r="A145" s="62"/>
      <c r="B145" s="3" t="s">
        <v>94</v>
      </c>
      <c r="C145" s="3">
        <v>18</v>
      </c>
      <c r="D145" s="3">
        <v>14</v>
      </c>
      <c r="E145" s="15">
        <v>0.77777777777777779</v>
      </c>
      <c r="F145" s="3">
        <v>12</v>
      </c>
      <c r="G145" s="15">
        <v>0.66666666666666663</v>
      </c>
      <c r="H145" s="20">
        <v>2.7142857142857144</v>
      </c>
    </row>
    <row r="146" spans="1:8" x14ac:dyDescent="0.25">
      <c r="A146" s="62"/>
      <c r="B146" s="3" t="s">
        <v>95</v>
      </c>
      <c r="C146" s="6">
        <v>24</v>
      </c>
      <c r="D146" s="6">
        <v>22</v>
      </c>
      <c r="E146" s="15">
        <v>0.91666666666666663</v>
      </c>
      <c r="F146" s="6">
        <v>15</v>
      </c>
      <c r="G146" s="15">
        <v>0.625</v>
      </c>
      <c r="H146" s="20">
        <v>2.3636363636363638</v>
      </c>
    </row>
    <row r="147" spans="1:8" x14ac:dyDescent="0.25">
      <c r="A147" s="62"/>
      <c r="B147" s="3" t="s">
        <v>96</v>
      </c>
      <c r="C147" s="6">
        <v>12</v>
      </c>
      <c r="D147" s="6">
        <v>11</v>
      </c>
      <c r="E147" s="15">
        <v>0.91666666666666663</v>
      </c>
      <c r="F147" s="6">
        <v>11</v>
      </c>
      <c r="G147" s="15">
        <v>0.91666666666666663</v>
      </c>
      <c r="H147" s="20">
        <v>3.6363636363636362</v>
      </c>
    </row>
    <row r="148" spans="1:8" ht="30" x14ac:dyDescent="0.25">
      <c r="A148" s="35"/>
      <c r="B148" s="4" t="s">
        <v>32</v>
      </c>
      <c r="C148" s="12" t="s">
        <v>82</v>
      </c>
      <c r="D148" s="12" t="s">
        <v>83</v>
      </c>
      <c r="E148" s="13" t="s">
        <v>84</v>
      </c>
      <c r="F148" s="12" t="s">
        <v>85</v>
      </c>
      <c r="G148" s="13" t="s">
        <v>33</v>
      </c>
      <c r="H148" s="14" t="s">
        <v>86</v>
      </c>
    </row>
    <row r="149" spans="1:8" x14ac:dyDescent="0.25">
      <c r="A149" s="62" t="s">
        <v>100</v>
      </c>
      <c r="B149" s="3" t="s">
        <v>92</v>
      </c>
      <c r="C149" s="6" t="s">
        <v>9</v>
      </c>
      <c r="D149" s="6" t="s">
        <v>9</v>
      </c>
      <c r="E149" s="15" t="s">
        <v>9</v>
      </c>
      <c r="F149" s="6" t="s">
        <v>9</v>
      </c>
      <c r="G149" s="15" t="s">
        <v>9</v>
      </c>
      <c r="H149" s="20" t="s">
        <v>9</v>
      </c>
    </row>
    <row r="150" spans="1:8" x14ac:dyDescent="0.25">
      <c r="A150" s="62"/>
      <c r="B150" s="3" t="s">
        <v>93</v>
      </c>
      <c r="C150" s="6" t="s">
        <v>9</v>
      </c>
      <c r="D150" s="6" t="s">
        <v>9</v>
      </c>
      <c r="E150" s="15" t="s">
        <v>9</v>
      </c>
      <c r="F150" s="6" t="s">
        <v>9</v>
      </c>
      <c r="G150" s="15" t="s">
        <v>9</v>
      </c>
      <c r="H150" s="20" t="s">
        <v>9</v>
      </c>
    </row>
    <row r="151" spans="1:8" x14ac:dyDescent="0.25">
      <c r="A151" s="62"/>
      <c r="B151" s="3" t="s">
        <v>94</v>
      </c>
      <c r="C151" s="6" t="s">
        <v>9</v>
      </c>
      <c r="D151" s="6" t="s">
        <v>9</v>
      </c>
      <c r="E151" s="15" t="s">
        <v>9</v>
      </c>
      <c r="F151" s="6" t="s">
        <v>9</v>
      </c>
      <c r="G151" s="15" t="s">
        <v>9</v>
      </c>
      <c r="H151" s="20" t="s">
        <v>9</v>
      </c>
    </row>
    <row r="152" spans="1:8" x14ac:dyDescent="0.25">
      <c r="A152" s="62"/>
      <c r="B152" s="3" t="s">
        <v>95</v>
      </c>
      <c r="C152" s="6" t="s">
        <v>9</v>
      </c>
      <c r="D152" s="6" t="s">
        <v>9</v>
      </c>
      <c r="E152" s="15" t="s">
        <v>9</v>
      </c>
      <c r="F152" s="6" t="s">
        <v>9</v>
      </c>
      <c r="G152" s="15" t="s">
        <v>9</v>
      </c>
      <c r="H152" s="20" t="s">
        <v>9</v>
      </c>
    </row>
    <row r="153" spans="1:8" x14ac:dyDescent="0.25">
      <c r="A153" s="62"/>
      <c r="B153" s="3" t="s">
        <v>96</v>
      </c>
      <c r="C153" s="6">
        <v>4</v>
      </c>
      <c r="D153" s="6">
        <v>3</v>
      </c>
      <c r="E153" s="15">
        <v>0.75</v>
      </c>
      <c r="F153" s="6">
        <v>3</v>
      </c>
      <c r="G153" s="15">
        <v>0.75</v>
      </c>
      <c r="H153" s="20">
        <v>2.3333333333333335</v>
      </c>
    </row>
    <row r="154" spans="1:8" ht="30" x14ac:dyDescent="0.25">
      <c r="A154" s="35"/>
      <c r="B154" s="4" t="s">
        <v>32</v>
      </c>
      <c r="C154" s="12" t="s">
        <v>82</v>
      </c>
      <c r="D154" s="12" t="s">
        <v>83</v>
      </c>
      <c r="E154" s="13" t="s">
        <v>84</v>
      </c>
      <c r="F154" s="12" t="s">
        <v>85</v>
      </c>
      <c r="G154" s="13" t="s">
        <v>33</v>
      </c>
      <c r="H154" s="14" t="s">
        <v>86</v>
      </c>
    </row>
    <row r="155" spans="1:8" x14ac:dyDescent="0.25">
      <c r="A155" s="62" t="s">
        <v>101</v>
      </c>
      <c r="B155" s="3" t="s">
        <v>92</v>
      </c>
      <c r="C155" s="6" t="s">
        <v>9</v>
      </c>
      <c r="D155" s="6" t="s">
        <v>9</v>
      </c>
      <c r="E155" s="15" t="s">
        <v>9</v>
      </c>
      <c r="F155" s="6" t="s">
        <v>9</v>
      </c>
      <c r="G155" s="15" t="s">
        <v>9</v>
      </c>
      <c r="H155" s="20" t="s">
        <v>9</v>
      </c>
    </row>
    <row r="156" spans="1:8" x14ac:dyDescent="0.25">
      <c r="A156" s="62"/>
      <c r="B156" s="3" t="s">
        <v>93</v>
      </c>
      <c r="C156" s="6">
        <v>12</v>
      </c>
      <c r="D156" s="6">
        <v>9</v>
      </c>
      <c r="E156" s="15">
        <v>0.75</v>
      </c>
      <c r="F156" s="6">
        <v>9</v>
      </c>
      <c r="G156" s="15">
        <v>0.75</v>
      </c>
      <c r="H156" s="20">
        <v>3.3333333333333335</v>
      </c>
    </row>
    <row r="157" spans="1:8" x14ac:dyDescent="0.25">
      <c r="A157" s="62"/>
      <c r="B157" s="3" t="s">
        <v>94</v>
      </c>
      <c r="C157" s="6" t="s">
        <v>9</v>
      </c>
      <c r="D157" s="6" t="s">
        <v>9</v>
      </c>
      <c r="E157" s="15" t="s">
        <v>9</v>
      </c>
      <c r="F157" s="6" t="s">
        <v>9</v>
      </c>
      <c r="G157" s="15" t="s">
        <v>9</v>
      </c>
      <c r="H157" s="20" t="s">
        <v>9</v>
      </c>
    </row>
    <row r="158" spans="1:8" x14ac:dyDescent="0.25">
      <c r="A158" s="62"/>
      <c r="B158" s="3" t="s">
        <v>95</v>
      </c>
      <c r="C158" s="6" t="s">
        <v>9</v>
      </c>
      <c r="D158" s="6" t="s">
        <v>9</v>
      </c>
      <c r="E158" s="15" t="s">
        <v>9</v>
      </c>
      <c r="F158" s="6" t="s">
        <v>9</v>
      </c>
      <c r="G158" s="15" t="s">
        <v>9</v>
      </c>
      <c r="H158" s="20" t="s">
        <v>9</v>
      </c>
    </row>
    <row r="159" spans="1:8" x14ac:dyDescent="0.25">
      <c r="A159" s="62"/>
      <c r="B159" s="3" t="s">
        <v>96</v>
      </c>
      <c r="C159" s="6" t="s">
        <v>9</v>
      </c>
      <c r="D159" s="6" t="s">
        <v>9</v>
      </c>
      <c r="E159" s="15" t="s">
        <v>9</v>
      </c>
      <c r="F159" s="6" t="s">
        <v>9</v>
      </c>
      <c r="G159" s="15" t="s">
        <v>9</v>
      </c>
      <c r="H159" s="20" t="s">
        <v>9</v>
      </c>
    </row>
    <row r="160" spans="1:8" ht="30" x14ac:dyDescent="0.25">
      <c r="A160" s="35"/>
      <c r="B160" s="4" t="s">
        <v>32</v>
      </c>
      <c r="C160" s="12" t="s">
        <v>82</v>
      </c>
      <c r="D160" s="12" t="s">
        <v>83</v>
      </c>
      <c r="E160" s="13" t="s">
        <v>84</v>
      </c>
      <c r="F160" s="12" t="s">
        <v>85</v>
      </c>
      <c r="G160" s="13" t="s">
        <v>33</v>
      </c>
      <c r="H160" s="14" t="s">
        <v>86</v>
      </c>
    </row>
    <row r="161" spans="1:8" x14ac:dyDescent="0.25">
      <c r="A161" s="62" t="s">
        <v>102</v>
      </c>
      <c r="B161" s="3" t="s">
        <v>92</v>
      </c>
      <c r="C161" s="6">
        <v>12</v>
      </c>
      <c r="D161" s="6">
        <v>12</v>
      </c>
      <c r="E161" s="15">
        <v>1</v>
      </c>
      <c r="F161" s="6">
        <v>12</v>
      </c>
      <c r="G161" s="15">
        <v>1</v>
      </c>
      <c r="H161" s="20">
        <v>3.5833333333333335</v>
      </c>
    </row>
    <row r="162" spans="1:8" x14ac:dyDescent="0.25">
      <c r="A162" s="62"/>
      <c r="B162" s="3" t="s">
        <v>93</v>
      </c>
      <c r="C162" s="6" t="s">
        <v>9</v>
      </c>
      <c r="D162" s="6" t="s">
        <v>9</v>
      </c>
      <c r="E162" s="15" t="s">
        <v>9</v>
      </c>
      <c r="F162" s="6" t="s">
        <v>9</v>
      </c>
      <c r="G162" s="15" t="s">
        <v>9</v>
      </c>
      <c r="H162" s="20" t="s">
        <v>9</v>
      </c>
    </row>
    <row r="163" spans="1:8" x14ac:dyDescent="0.25">
      <c r="A163" s="62"/>
      <c r="B163" s="3" t="s">
        <v>94</v>
      </c>
      <c r="C163" s="6">
        <v>35</v>
      </c>
      <c r="D163" s="6">
        <v>32</v>
      </c>
      <c r="E163" s="15">
        <v>0.91428571428571426</v>
      </c>
      <c r="F163" s="6">
        <v>32</v>
      </c>
      <c r="G163" s="15">
        <v>0.91428571428571426</v>
      </c>
      <c r="H163" s="20">
        <v>3.6129032258064515</v>
      </c>
    </row>
    <row r="164" spans="1:8" x14ac:dyDescent="0.25">
      <c r="A164" s="62"/>
      <c r="B164" s="3" t="s">
        <v>95</v>
      </c>
      <c r="C164" s="6" t="s">
        <v>9</v>
      </c>
      <c r="D164" s="6" t="s">
        <v>9</v>
      </c>
      <c r="E164" s="15" t="s">
        <v>9</v>
      </c>
      <c r="F164" s="6" t="s">
        <v>9</v>
      </c>
      <c r="G164" s="15" t="s">
        <v>9</v>
      </c>
      <c r="H164" s="20" t="s">
        <v>9</v>
      </c>
    </row>
    <row r="165" spans="1:8" x14ac:dyDescent="0.25">
      <c r="A165" s="62"/>
      <c r="B165" s="3" t="s">
        <v>96</v>
      </c>
      <c r="C165" s="6">
        <v>14</v>
      </c>
      <c r="D165" s="6">
        <v>13</v>
      </c>
      <c r="E165" s="15">
        <v>0.9285714285714286</v>
      </c>
      <c r="F165" s="6">
        <v>12</v>
      </c>
      <c r="G165" s="15">
        <v>0.8571428571428571</v>
      </c>
      <c r="H165" s="20">
        <v>3</v>
      </c>
    </row>
    <row r="166" spans="1:8" ht="30" x14ac:dyDescent="0.25">
      <c r="A166" s="35"/>
      <c r="B166" s="4" t="s">
        <v>32</v>
      </c>
      <c r="C166" s="12" t="s">
        <v>82</v>
      </c>
      <c r="D166" s="12" t="s">
        <v>83</v>
      </c>
      <c r="E166" s="13" t="s">
        <v>84</v>
      </c>
      <c r="F166" s="12" t="s">
        <v>85</v>
      </c>
      <c r="G166" s="13" t="s">
        <v>33</v>
      </c>
      <c r="H166" s="14" t="s">
        <v>86</v>
      </c>
    </row>
    <row r="167" spans="1:8" x14ac:dyDescent="0.25">
      <c r="A167" s="62" t="s">
        <v>55</v>
      </c>
      <c r="B167" s="3" t="s">
        <v>92</v>
      </c>
      <c r="C167" s="6" t="s">
        <v>9</v>
      </c>
      <c r="D167" s="6" t="s">
        <v>9</v>
      </c>
      <c r="E167" s="15" t="s">
        <v>9</v>
      </c>
      <c r="F167" s="6" t="s">
        <v>9</v>
      </c>
      <c r="G167" s="15" t="s">
        <v>9</v>
      </c>
      <c r="H167" s="20" t="s">
        <v>9</v>
      </c>
    </row>
    <row r="168" spans="1:8" x14ac:dyDescent="0.25">
      <c r="A168" s="62"/>
      <c r="B168" s="3" t="s">
        <v>93</v>
      </c>
      <c r="C168" s="6" t="s">
        <v>9</v>
      </c>
      <c r="D168" s="6" t="s">
        <v>9</v>
      </c>
      <c r="E168" s="15" t="s">
        <v>9</v>
      </c>
      <c r="F168" s="6" t="s">
        <v>9</v>
      </c>
      <c r="G168" s="15" t="s">
        <v>9</v>
      </c>
      <c r="H168" s="20" t="s">
        <v>9</v>
      </c>
    </row>
    <row r="169" spans="1:8" x14ac:dyDescent="0.25">
      <c r="A169" s="62"/>
      <c r="B169" s="3" t="s">
        <v>94</v>
      </c>
      <c r="C169" s="6">
        <v>14</v>
      </c>
      <c r="D169" s="6">
        <v>12</v>
      </c>
      <c r="E169" s="15">
        <v>0.8571428571428571</v>
      </c>
      <c r="F169" s="6">
        <v>11</v>
      </c>
      <c r="G169" s="15">
        <v>0.7857142857142857</v>
      </c>
      <c r="H169" s="20">
        <v>3.1666666666666665</v>
      </c>
    </row>
    <row r="170" spans="1:8" x14ac:dyDescent="0.25">
      <c r="A170" s="62"/>
      <c r="B170" s="3" t="s">
        <v>95</v>
      </c>
      <c r="C170" s="6" t="s">
        <v>9</v>
      </c>
      <c r="D170" s="6" t="s">
        <v>9</v>
      </c>
      <c r="E170" s="15" t="s">
        <v>9</v>
      </c>
      <c r="F170" s="6" t="s">
        <v>9</v>
      </c>
      <c r="G170" s="15" t="s">
        <v>9</v>
      </c>
      <c r="H170" s="20" t="s">
        <v>9</v>
      </c>
    </row>
    <row r="171" spans="1:8" x14ac:dyDescent="0.25">
      <c r="A171" s="62"/>
      <c r="B171" s="3" t="s">
        <v>96</v>
      </c>
      <c r="C171" s="6">
        <v>12</v>
      </c>
      <c r="D171" s="6">
        <v>10</v>
      </c>
      <c r="E171" s="15">
        <v>0.83333333333333337</v>
      </c>
      <c r="F171" s="6">
        <v>9</v>
      </c>
      <c r="G171" s="15">
        <v>0.75</v>
      </c>
      <c r="H171" s="20">
        <v>3.2</v>
      </c>
    </row>
    <row r="172" spans="1:8" ht="30" x14ac:dyDescent="0.25">
      <c r="A172" s="35"/>
      <c r="B172" s="4" t="s">
        <v>32</v>
      </c>
      <c r="C172" s="12" t="s">
        <v>82</v>
      </c>
      <c r="D172" s="12" t="s">
        <v>83</v>
      </c>
      <c r="E172" s="13" t="s">
        <v>84</v>
      </c>
      <c r="F172" s="12" t="s">
        <v>85</v>
      </c>
      <c r="G172" s="13" t="s">
        <v>33</v>
      </c>
      <c r="H172" s="14" t="s">
        <v>86</v>
      </c>
    </row>
    <row r="173" spans="1:8" x14ac:dyDescent="0.25">
      <c r="A173" s="62" t="s">
        <v>103</v>
      </c>
      <c r="B173" s="3" t="s">
        <v>92</v>
      </c>
      <c r="C173" s="6">
        <v>25</v>
      </c>
      <c r="D173" s="6">
        <v>22</v>
      </c>
      <c r="E173" s="15">
        <v>0.88</v>
      </c>
      <c r="F173" s="6">
        <v>22</v>
      </c>
      <c r="G173" s="15">
        <v>0.88</v>
      </c>
      <c r="H173" s="20">
        <v>3.3636363636363638</v>
      </c>
    </row>
    <row r="174" spans="1:8" x14ac:dyDescent="0.25">
      <c r="A174" s="62"/>
      <c r="B174" s="3" t="s">
        <v>93</v>
      </c>
      <c r="C174" s="6" t="s">
        <v>9</v>
      </c>
      <c r="D174" s="6" t="s">
        <v>9</v>
      </c>
      <c r="E174" s="15" t="s">
        <v>9</v>
      </c>
      <c r="F174" s="6" t="s">
        <v>9</v>
      </c>
      <c r="G174" s="15" t="s">
        <v>9</v>
      </c>
      <c r="H174" s="20" t="s">
        <v>9</v>
      </c>
    </row>
    <row r="175" spans="1:8" x14ac:dyDescent="0.25">
      <c r="A175" s="62"/>
      <c r="B175" s="3" t="s">
        <v>94</v>
      </c>
      <c r="C175" s="6" t="s">
        <v>9</v>
      </c>
      <c r="D175" s="6" t="s">
        <v>9</v>
      </c>
      <c r="E175" s="15" t="s">
        <v>9</v>
      </c>
      <c r="F175" s="6" t="s">
        <v>9</v>
      </c>
      <c r="G175" s="15" t="s">
        <v>9</v>
      </c>
      <c r="H175" s="20" t="s">
        <v>9</v>
      </c>
    </row>
    <row r="176" spans="1:8" x14ac:dyDescent="0.25">
      <c r="A176" s="62"/>
      <c r="B176" s="3" t="s">
        <v>95</v>
      </c>
      <c r="C176" s="6" t="s">
        <v>9</v>
      </c>
      <c r="D176" s="6" t="s">
        <v>9</v>
      </c>
      <c r="E176" s="15" t="s">
        <v>9</v>
      </c>
      <c r="F176" s="6" t="s">
        <v>9</v>
      </c>
      <c r="G176" s="15" t="s">
        <v>9</v>
      </c>
      <c r="H176" s="20" t="s">
        <v>9</v>
      </c>
    </row>
    <row r="177" spans="1:8" x14ac:dyDescent="0.25">
      <c r="A177" s="62"/>
      <c r="B177" s="3" t="s">
        <v>96</v>
      </c>
      <c r="C177" s="6" t="s">
        <v>9</v>
      </c>
      <c r="D177" s="6" t="s">
        <v>9</v>
      </c>
      <c r="E177" s="15" t="s">
        <v>9</v>
      </c>
      <c r="F177" s="6" t="s">
        <v>9</v>
      </c>
      <c r="G177" s="15" t="s">
        <v>9</v>
      </c>
      <c r="H177" s="20" t="s">
        <v>9</v>
      </c>
    </row>
    <row r="178" spans="1:8" ht="30" x14ac:dyDescent="0.25">
      <c r="A178" s="35"/>
      <c r="B178" s="4" t="s">
        <v>32</v>
      </c>
      <c r="C178" s="12" t="s">
        <v>82</v>
      </c>
      <c r="D178" s="12" t="s">
        <v>83</v>
      </c>
      <c r="E178" s="13" t="s">
        <v>84</v>
      </c>
      <c r="F178" s="12" t="s">
        <v>85</v>
      </c>
      <c r="G178" s="13" t="s">
        <v>33</v>
      </c>
      <c r="H178" s="14" t="s">
        <v>86</v>
      </c>
    </row>
    <row r="179" spans="1:8" x14ac:dyDescent="0.25">
      <c r="A179" s="62" t="s">
        <v>56</v>
      </c>
      <c r="B179" s="3" t="s">
        <v>92</v>
      </c>
      <c r="C179" s="6">
        <v>17</v>
      </c>
      <c r="D179" s="6">
        <v>15</v>
      </c>
      <c r="E179" s="15">
        <v>0.88235294117647056</v>
      </c>
      <c r="F179" s="6">
        <v>14</v>
      </c>
      <c r="G179" s="15">
        <v>0.82352941176470584</v>
      </c>
      <c r="H179" s="20">
        <v>3.2666666666666666</v>
      </c>
    </row>
    <row r="180" spans="1:8" x14ac:dyDescent="0.25">
      <c r="A180" s="62"/>
      <c r="B180" s="3" t="s">
        <v>93</v>
      </c>
      <c r="C180" s="6">
        <v>20</v>
      </c>
      <c r="D180" s="6">
        <v>14</v>
      </c>
      <c r="E180" s="15">
        <v>0.7</v>
      </c>
      <c r="F180" s="6">
        <v>13</v>
      </c>
      <c r="G180" s="15">
        <v>0.65</v>
      </c>
      <c r="H180" s="20">
        <v>3.6428571428571428</v>
      </c>
    </row>
    <row r="181" spans="1:8" x14ac:dyDescent="0.25">
      <c r="A181" s="62"/>
      <c r="B181" s="3" t="s">
        <v>94</v>
      </c>
      <c r="C181" s="6">
        <v>25</v>
      </c>
      <c r="D181" s="6">
        <v>24</v>
      </c>
      <c r="E181" s="15">
        <v>0.96</v>
      </c>
      <c r="F181" s="6">
        <v>24</v>
      </c>
      <c r="G181" s="15">
        <v>0.96</v>
      </c>
      <c r="H181" s="20">
        <v>3.9</v>
      </c>
    </row>
    <row r="182" spans="1:8" x14ac:dyDescent="0.25">
      <c r="A182" s="62"/>
      <c r="B182" s="3" t="s">
        <v>95</v>
      </c>
      <c r="C182" s="6">
        <v>16</v>
      </c>
      <c r="D182" s="6">
        <v>14</v>
      </c>
      <c r="E182" s="15">
        <v>0.875</v>
      </c>
      <c r="F182" s="6">
        <v>12</v>
      </c>
      <c r="G182" s="15">
        <v>0.75</v>
      </c>
      <c r="H182" s="20">
        <v>3.2857142857142856</v>
      </c>
    </row>
    <row r="183" spans="1:8" x14ac:dyDescent="0.25">
      <c r="A183" s="62"/>
      <c r="B183" s="3" t="s">
        <v>96</v>
      </c>
      <c r="C183" s="6">
        <v>15</v>
      </c>
      <c r="D183" s="6">
        <v>13</v>
      </c>
      <c r="E183" s="15">
        <v>0.8666666666666667</v>
      </c>
      <c r="F183" s="6">
        <v>13</v>
      </c>
      <c r="G183" s="15">
        <v>0.8666666666666667</v>
      </c>
      <c r="H183" s="20">
        <v>4</v>
      </c>
    </row>
  </sheetData>
  <mergeCells count="31">
    <mergeCell ref="A179:A183"/>
    <mergeCell ref="A173:A177"/>
    <mergeCell ref="A167:A171"/>
    <mergeCell ref="A107:A111"/>
    <mergeCell ref="A113:A117"/>
    <mergeCell ref="A119:A123"/>
    <mergeCell ref="A125:A129"/>
    <mergeCell ref="A131:A135"/>
    <mergeCell ref="A143:A147"/>
    <mergeCell ref="A149:A153"/>
    <mergeCell ref="A155:A159"/>
    <mergeCell ref="A161:A165"/>
    <mergeCell ref="A137:A141"/>
    <mergeCell ref="A35:A39"/>
    <mergeCell ref="A41:A45"/>
    <mergeCell ref="A53:A57"/>
    <mergeCell ref="A59:A63"/>
    <mergeCell ref="A65:A69"/>
    <mergeCell ref="A47:A51"/>
    <mergeCell ref="A71:A75"/>
    <mergeCell ref="A77:A81"/>
    <mergeCell ref="A89:A93"/>
    <mergeCell ref="A95:A99"/>
    <mergeCell ref="A101:A105"/>
    <mergeCell ref="A83:A87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16" orientation="landscape" r:id="rId1"/>
  <headerFooter>
    <oddHeader>&amp;CCuyamaca College Program Review 2018-2019</oddHeader>
    <oddFooter>&amp;CInstitutional Effectiveness, Success, and Equity Office (August 2018)</oddFooter>
  </headerFooter>
  <rowBreaks count="4" manualBreakCount="4">
    <brk id="63" max="16383" man="1"/>
    <brk id="93" max="16383" man="1"/>
    <brk id="123" max="16383" man="1"/>
    <brk id="2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31" customWidth="1"/>
    <col min="2" max="2" width="16.7109375" style="11" customWidth="1"/>
    <col min="3" max="4" width="13.7109375" style="11" customWidth="1"/>
    <col min="5" max="5" width="13.7109375" style="18" customWidth="1"/>
    <col min="6" max="6" width="13.7109375" style="11" customWidth="1"/>
    <col min="7" max="7" width="13.7109375" style="18" customWidth="1"/>
    <col min="8" max="8" width="13.7109375" style="19" customWidth="1"/>
    <col min="9" max="9" width="16.7109375" customWidth="1"/>
    <col min="10" max="15" width="13.7109375" customWidth="1"/>
  </cols>
  <sheetData>
    <row r="1" spans="1:15" ht="30" x14ac:dyDescent="0.25">
      <c r="A1" s="33" t="s">
        <v>57</v>
      </c>
      <c r="B1" s="2" t="s">
        <v>32</v>
      </c>
      <c r="C1" s="12" t="s">
        <v>82</v>
      </c>
      <c r="D1" s="12" t="s">
        <v>83</v>
      </c>
      <c r="E1" s="13" t="s">
        <v>84</v>
      </c>
      <c r="F1" s="12" t="s">
        <v>85</v>
      </c>
      <c r="G1" s="13" t="s">
        <v>33</v>
      </c>
      <c r="H1" s="14" t="s">
        <v>86</v>
      </c>
    </row>
    <row r="2" spans="1:15" x14ac:dyDescent="0.25">
      <c r="A2" s="62" t="s">
        <v>58</v>
      </c>
      <c r="B2" s="45" t="s">
        <v>92</v>
      </c>
      <c r="C2" s="6">
        <v>366</v>
      </c>
      <c r="D2" s="6">
        <v>324</v>
      </c>
      <c r="E2" s="15">
        <v>0.88524590163934425</v>
      </c>
      <c r="F2" s="6">
        <v>294</v>
      </c>
      <c r="G2" s="15">
        <v>0.80327868852459017</v>
      </c>
      <c r="H2" s="22">
        <v>3.0307453416149062</v>
      </c>
    </row>
    <row r="3" spans="1:15" x14ac:dyDescent="0.25">
      <c r="A3" s="62"/>
      <c r="B3" s="45" t="s">
        <v>93</v>
      </c>
      <c r="C3" s="6">
        <v>307</v>
      </c>
      <c r="D3" s="6">
        <v>255</v>
      </c>
      <c r="E3" s="15">
        <v>0.83061889250814336</v>
      </c>
      <c r="F3" s="6">
        <v>203</v>
      </c>
      <c r="G3" s="15">
        <v>0.66123778501628661</v>
      </c>
      <c r="H3" s="22">
        <v>2.8177419354838711</v>
      </c>
    </row>
    <row r="4" spans="1:15" x14ac:dyDescent="0.25">
      <c r="A4" s="62"/>
      <c r="B4" s="45" t="s">
        <v>94</v>
      </c>
      <c r="C4" s="6">
        <v>294</v>
      </c>
      <c r="D4" s="6">
        <v>256</v>
      </c>
      <c r="E4" s="15">
        <v>0.87074829931972786</v>
      </c>
      <c r="F4" s="6">
        <v>232</v>
      </c>
      <c r="G4" s="15">
        <v>0.78911564625850339</v>
      </c>
      <c r="H4" s="22">
        <v>3.1815573770491796</v>
      </c>
    </row>
    <row r="5" spans="1:15" x14ac:dyDescent="0.25">
      <c r="A5" s="62"/>
      <c r="B5" s="45" t="s">
        <v>95</v>
      </c>
      <c r="C5" s="6">
        <v>277</v>
      </c>
      <c r="D5" s="6">
        <v>246</v>
      </c>
      <c r="E5" s="15">
        <v>0.88808664259927794</v>
      </c>
      <c r="F5" s="6">
        <v>187</v>
      </c>
      <c r="G5" s="15">
        <v>0.67509025270758127</v>
      </c>
      <c r="H5" s="22">
        <v>2.7179166666666665</v>
      </c>
    </row>
    <row r="6" spans="1:15" x14ac:dyDescent="0.25">
      <c r="A6" s="62"/>
      <c r="B6" s="45" t="s">
        <v>96</v>
      </c>
      <c r="C6" s="6">
        <v>230</v>
      </c>
      <c r="D6" s="6">
        <v>203</v>
      </c>
      <c r="E6" s="15">
        <v>0.88260869565217392</v>
      </c>
      <c r="F6" s="6">
        <v>191</v>
      </c>
      <c r="G6" s="15">
        <v>0.83043478260869563</v>
      </c>
      <c r="H6" s="22">
        <v>3.3270000000000004</v>
      </c>
    </row>
    <row r="7" spans="1:15" x14ac:dyDescent="0.25">
      <c r="A7" s="74" t="s">
        <v>59</v>
      </c>
      <c r="B7" s="45" t="s">
        <v>92</v>
      </c>
      <c r="C7" s="16">
        <v>11</v>
      </c>
      <c r="D7" s="16">
        <v>10</v>
      </c>
      <c r="E7" s="17">
        <v>0.90909090909090906</v>
      </c>
      <c r="F7" s="16">
        <v>9</v>
      </c>
      <c r="G7" s="17">
        <v>0.81818181818181823</v>
      </c>
      <c r="H7" s="56">
        <v>3.2700000000000005</v>
      </c>
    </row>
    <row r="8" spans="1:15" x14ac:dyDescent="0.25">
      <c r="A8" s="74"/>
      <c r="B8" s="45" t="s">
        <v>93</v>
      </c>
      <c r="C8" s="16">
        <v>18</v>
      </c>
      <c r="D8" s="16">
        <v>16</v>
      </c>
      <c r="E8" s="17">
        <v>0.88888888888888884</v>
      </c>
      <c r="F8" s="16">
        <v>13</v>
      </c>
      <c r="G8" s="17">
        <v>0.72222222222222221</v>
      </c>
      <c r="H8" s="56">
        <v>3.2124999999999999</v>
      </c>
    </row>
    <row r="9" spans="1:15" x14ac:dyDescent="0.25">
      <c r="A9" s="74"/>
      <c r="B9" s="45" t="s">
        <v>94</v>
      </c>
      <c r="C9" s="16" t="s">
        <v>9</v>
      </c>
      <c r="D9" s="16" t="s">
        <v>9</v>
      </c>
      <c r="E9" s="17" t="s">
        <v>9</v>
      </c>
      <c r="F9" s="16" t="s">
        <v>9</v>
      </c>
      <c r="G9" s="17" t="s">
        <v>9</v>
      </c>
      <c r="H9" s="56" t="s">
        <v>9</v>
      </c>
    </row>
    <row r="10" spans="1:15" x14ac:dyDescent="0.25">
      <c r="A10" s="74"/>
      <c r="B10" s="45" t="s">
        <v>95</v>
      </c>
      <c r="C10" s="16">
        <v>18</v>
      </c>
      <c r="D10" s="16">
        <v>16</v>
      </c>
      <c r="E10" s="17">
        <v>0.88888888888888884</v>
      </c>
      <c r="F10" s="16">
        <v>11</v>
      </c>
      <c r="G10" s="17">
        <v>0.61111111111111116</v>
      </c>
      <c r="H10" s="56">
        <v>2.875</v>
      </c>
    </row>
    <row r="11" spans="1:15" x14ac:dyDescent="0.25">
      <c r="A11" s="74"/>
      <c r="B11" s="45" t="s">
        <v>96</v>
      </c>
      <c r="C11" s="16" t="s">
        <v>9</v>
      </c>
      <c r="D11" s="16" t="s">
        <v>9</v>
      </c>
      <c r="E11" s="17" t="s">
        <v>9</v>
      </c>
      <c r="F11" s="16" t="s">
        <v>9</v>
      </c>
      <c r="G11" s="17" t="s">
        <v>9</v>
      </c>
      <c r="H11" s="56" t="s">
        <v>9</v>
      </c>
    </row>
    <row r="14" spans="1:15" ht="34.5" customHeight="1" x14ac:dyDescent="0.25">
      <c r="A14" s="75" t="s">
        <v>58</v>
      </c>
      <c r="B14" s="75"/>
      <c r="C14" s="75"/>
      <c r="D14" s="75"/>
      <c r="E14" s="75"/>
      <c r="F14" s="75"/>
      <c r="G14" s="75"/>
      <c r="H14" s="75"/>
      <c r="I14" s="75" t="s">
        <v>59</v>
      </c>
      <c r="J14" s="75"/>
      <c r="K14" s="75"/>
      <c r="L14" s="75"/>
      <c r="M14" s="75"/>
      <c r="N14" s="75"/>
      <c r="O14" s="75"/>
    </row>
    <row r="15" spans="1:15" ht="30" x14ac:dyDescent="0.25">
      <c r="A15" s="42" t="s">
        <v>60</v>
      </c>
      <c r="B15" s="41" t="s">
        <v>32</v>
      </c>
      <c r="C15" s="12" t="s">
        <v>82</v>
      </c>
      <c r="D15" s="12" t="s">
        <v>83</v>
      </c>
      <c r="E15" s="12" t="s">
        <v>84</v>
      </c>
      <c r="F15" s="12" t="s">
        <v>85</v>
      </c>
      <c r="G15" s="12" t="s">
        <v>33</v>
      </c>
      <c r="H15" s="12" t="s">
        <v>86</v>
      </c>
      <c r="I15" s="41" t="s">
        <v>32</v>
      </c>
      <c r="J15" s="12" t="s">
        <v>82</v>
      </c>
      <c r="K15" s="12" t="s">
        <v>83</v>
      </c>
      <c r="L15" s="12" t="s">
        <v>84</v>
      </c>
      <c r="M15" s="12" t="s">
        <v>85</v>
      </c>
      <c r="N15" s="12" t="s">
        <v>33</v>
      </c>
      <c r="O15" s="12" t="s">
        <v>86</v>
      </c>
    </row>
    <row r="16" spans="1:15" x14ac:dyDescent="0.25">
      <c r="A16" s="76" t="s">
        <v>61</v>
      </c>
      <c r="B16" s="45" t="s">
        <v>92</v>
      </c>
      <c r="C16" s="46">
        <v>7</v>
      </c>
      <c r="D16" s="46">
        <v>5</v>
      </c>
      <c r="E16" s="47">
        <v>0.7142857142857143</v>
      </c>
      <c r="F16" s="46">
        <v>2</v>
      </c>
      <c r="G16" s="47">
        <v>0.2857142857142857</v>
      </c>
      <c r="H16" s="48">
        <v>1.4</v>
      </c>
      <c r="I16" s="45" t="s">
        <v>92</v>
      </c>
      <c r="J16" s="46">
        <v>1</v>
      </c>
      <c r="K16" s="46">
        <v>1</v>
      </c>
      <c r="L16" s="47">
        <v>1</v>
      </c>
      <c r="M16" s="46">
        <v>1</v>
      </c>
      <c r="N16" s="47">
        <v>1</v>
      </c>
      <c r="O16" s="48">
        <v>2</v>
      </c>
    </row>
    <row r="17" spans="1:15" x14ac:dyDescent="0.25">
      <c r="A17" s="77"/>
      <c r="B17" s="45" t="s">
        <v>93</v>
      </c>
      <c r="C17" s="46">
        <v>7</v>
      </c>
      <c r="D17" s="46">
        <v>6</v>
      </c>
      <c r="E17" s="47">
        <v>0.8571428571428571</v>
      </c>
      <c r="F17" s="46">
        <v>5</v>
      </c>
      <c r="G17" s="47">
        <v>0.7142857142857143</v>
      </c>
      <c r="H17" s="48">
        <v>2.0500000000000003</v>
      </c>
      <c r="I17" s="45" t="s">
        <v>93</v>
      </c>
      <c r="J17" s="46">
        <v>1</v>
      </c>
      <c r="K17" s="46">
        <v>0</v>
      </c>
      <c r="L17" s="47">
        <v>0</v>
      </c>
      <c r="M17" s="46">
        <v>0</v>
      </c>
      <c r="N17" s="47">
        <v>0</v>
      </c>
      <c r="O17" s="47" t="s">
        <v>9</v>
      </c>
    </row>
    <row r="18" spans="1:15" x14ac:dyDescent="0.25">
      <c r="A18" s="77"/>
      <c r="B18" s="45" t="s">
        <v>94</v>
      </c>
      <c r="C18" s="46">
        <v>1</v>
      </c>
      <c r="D18" s="46">
        <v>1</v>
      </c>
      <c r="E18" s="47">
        <v>1</v>
      </c>
      <c r="F18" s="46">
        <v>1</v>
      </c>
      <c r="G18" s="47">
        <v>1</v>
      </c>
      <c r="H18" s="48">
        <v>4</v>
      </c>
      <c r="I18" s="45" t="s">
        <v>94</v>
      </c>
      <c r="J18" s="46" t="s">
        <v>9</v>
      </c>
      <c r="K18" s="46" t="s">
        <v>9</v>
      </c>
      <c r="L18" s="47" t="s">
        <v>9</v>
      </c>
      <c r="M18" s="46" t="s">
        <v>9</v>
      </c>
      <c r="N18" s="47" t="s">
        <v>9</v>
      </c>
      <c r="O18" s="48" t="s">
        <v>9</v>
      </c>
    </row>
    <row r="19" spans="1:15" x14ac:dyDescent="0.25">
      <c r="A19" s="77"/>
      <c r="B19" s="45" t="s">
        <v>95</v>
      </c>
      <c r="C19" s="46">
        <v>6</v>
      </c>
      <c r="D19" s="46">
        <v>4</v>
      </c>
      <c r="E19" s="47">
        <v>0.66666666666666663</v>
      </c>
      <c r="F19" s="46">
        <v>4</v>
      </c>
      <c r="G19" s="47">
        <v>0.66666666666666663</v>
      </c>
      <c r="H19" s="48">
        <v>3.75</v>
      </c>
      <c r="I19" s="45" t="s">
        <v>95</v>
      </c>
      <c r="J19" s="46" t="s">
        <v>9</v>
      </c>
      <c r="K19" s="46" t="s">
        <v>9</v>
      </c>
      <c r="L19" s="47" t="s">
        <v>9</v>
      </c>
      <c r="M19" s="46" t="s">
        <v>9</v>
      </c>
      <c r="N19" s="47" t="s">
        <v>9</v>
      </c>
      <c r="O19" s="48" t="s">
        <v>9</v>
      </c>
    </row>
    <row r="20" spans="1:15" x14ac:dyDescent="0.25">
      <c r="A20" s="78"/>
      <c r="B20" s="45" t="s">
        <v>96</v>
      </c>
      <c r="C20" s="46" t="s">
        <v>9</v>
      </c>
      <c r="D20" s="46" t="s">
        <v>9</v>
      </c>
      <c r="E20" s="47" t="s">
        <v>9</v>
      </c>
      <c r="F20" s="46" t="s">
        <v>9</v>
      </c>
      <c r="G20" s="47" t="s">
        <v>9</v>
      </c>
      <c r="H20" s="48" t="s">
        <v>9</v>
      </c>
      <c r="I20" s="45" t="s">
        <v>96</v>
      </c>
      <c r="J20" s="46" t="s">
        <v>9</v>
      </c>
      <c r="K20" s="46" t="s">
        <v>9</v>
      </c>
      <c r="L20" s="47" t="s">
        <v>9</v>
      </c>
      <c r="M20" s="46" t="s">
        <v>9</v>
      </c>
      <c r="N20" s="47" t="s">
        <v>9</v>
      </c>
      <c r="O20" s="48" t="s">
        <v>9</v>
      </c>
    </row>
    <row r="21" spans="1:15" x14ac:dyDescent="0.25">
      <c r="A21" s="71" t="s">
        <v>62</v>
      </c>
      <c r="B21" s="49" t="s">
        <v>92</v>
      </c>
      <c r="C21" s="50" t="s">
        <v>9</v>
      </c>
      <c r="D21" s="50" t="s">
        <v>9</v>
      </c>
      <c r="E21" s="51" t="s">
        <v>9</v>
      </c>
      <c r="F21" s="50" t="s">
        <v>9</v>
      </c>
      <c r="G21" s="51" t="s">
        <v>9</v>
      </c>
      <c r="H21" s="52" t="s">
        <v>9</v>
      </c>
      <c r="I21" s="49" t="s">
        <v>92</v>
      </c>
      <c r="J21" s="50" t="s">
        <v>9</v>
      </c>
      <c r="K21" s="50" t="s">
        <v>9</v>
      </c>
      <c r="L21" s="51" t="s">
        <v>9</v>
      </c>
      <c r="M21" s="50" t="s">
        <v>9</v>
      </c>
      <c r="N21" s="51" t="s">
        <v>9</v>
      </c>
      <c r="O21" s="52" t="s">
        <v>9</v>
      </c>
    </row>
    <row r="22" spans="1:15" x14ac:dyDescent="0.25">
      <c r="A22" s="71"/>
      <c r="B22" s="49" t="s">
        <v>93</v>
      </c>
      <c r="C22" s="50">
        <v>3</v>
      </c>
      <c r="D22" s="50">
        <v>3</v>
      </c>
      <c r="E22" s="51">
        <v>1</v>
      </c>
      <c r="F22" s="50">
        <v>3</v>
      </c>
      <c r="G22" s="51">
        <v>1</v>
      </c>
      <c r="H22" s="52">
        <v>2.4333333333333336</v>
      </c>
      <c r="I22" s="49" t="s">
        <v>93</v>
      </c>
      <c r="J22" s="50" t="s">
        <v>9</v>
      </c>
      <c r="K22" s="50" t="s">
        <v>9</v>
      </c>
      <c r="L22" s="51" t="s">
        <v>9</v>
      </c>
      <c r="M22" s="50" t="s">
        <v>9</v>
      </c>
      <c r="N22" s="51" t="s">
        <v>9</v>
      </c>
      <c r="O22" s="52" t="s">
        <v>9</v>
      </c>
    </row>
    <row r="23" spans="1:15" x14ac:dyDescent="0.25">
      <c r="A23" s="71"/>
      <c r="B23" s="49" t="s">
        <v>94</v>
      </c>
      <c r="C23" s="50" t="s">
        <v>9</v>
      </c>
      <c r="D23" s="50" t="s">
        <v>9</v>
      </c>
      <c r="E23" s="51" t="s">
        <v>9</v>
      </c>
      <c r="F23" s="50" t="s">
        <v>9</v>
      </c>
      <c r="G23" s="51" t="s">
        <v>9</v>
      </c>
      <c r="H23" s="52" t="s">
        <v>9</v>
      </c>
      <c r="I23" s="49" t="s">
        <v>94</v>
      </c>
      <c r="J23" s="50" t="s">
        <v>9</v>
      </c>
      <c r="K23" s="50" t="s">
        <v>9</v>
      </c>
      <c r="L23" s="51" t="s">
        <v>9</v>
      </c>
      <c r="M23" s="50" t="s">
        <v>9</v>
      </c>
      <c r="N23" s="51" t="s">
        <v>9</v>
      </c>
      <c r="O23" s="52" t="s">
        <v>9</v>
      </c>
    </row>
    <row r="24" spans="1:15" x14ac:dyDescent="0.25">
      <c r="A24" s="71"/>
      <c r="B24" s="49" t="s">
        <v>95</v>
      </c>
      <c r="C24" s="50" t="s">
        <v>9</v>
      </c>
      <c r="D24" s="50" t="s">
        <v>9</v>
      </c>
      <c r="E24" s="51" t="s">
        <v>9</v>
      </c>
      <c r="F24" s="50" t="s">
        <v>9</v>
      </c>
      <c r="G24" s="51" t="s">
        <v>9</v>
      </c>
      <c r="H24" s="52" t="s">
        <v>9</v>
      </c>
      <c r="I24" s="49" t="s">
        <v>95</v>
      </c>
      <c r="J24" s="50" t="s">
        <v>9</v>
      </c>
      <c r="K24" s="50" t="s">
        <v>9</v>
      </c>
      <c r="L24" s="51" t="s">
        <v>9</v>
      </c>
      <c r="M24" s="50" t="s">
        <v>9</v>
      </c>
      <c r="N24" s="51" t="s">
        <v>9</v>
      </c>
      <c r="O24" s="52" t="s">
        <v>9</v>
      </c>
    </row>
    <row r="25" spans="1:15" x14ac:dyDescent="0.25">
      <c r="A25" s="71"/>
      <c r="B25" s="49" t="s">
        <v>96</v>
      </c>
      <c r="C25" s="50" t="s">
        <v>9</v>
      </c>
      <c r="D25" s="50" t="s">
        <v>9</v>
      </c>
      <c r="E25" s="51" t="s">
        <v>9</v>
      </c>
      <c r="F25" s="50" t="s">
        <v>9</v>
      </c>
      <c r="G25" s="51" t="s">
        <v>9</v>
      </c>
      <c r="H25" s="52" t="s">
        <v>9</v>
      </c>
      <c r="I25" s="49" t="s">
        <v>96</v>
      </c>
      <c r="J25" s="50" t="s">
        <v>9</v>
      </c>
      <c r="K25" s="50" t="s">
        <v>9</v>
      </c>
      <c r="L25" s="51" t="s">
        <v>9</v>
      </c>
      <c r="M25" s="50" t="s">
        <v>9</v>
      </c>
      <c r="N25" s="51" t="s">
        <v>9</v>
      </c>
      <c r="O25" s="52" t="s">
        <v>9</v>
      </c>
    </row>
    <row r="26" spans="1:15" x14ac:dyDescent="0.25">
      <c r="A26" s="72" t="s">
        <v>10</v>
      </c>
      <c r="B26" s="45" t="s">
        <v>92</v>
      </c>
      <c r="C26" s="46">
        <v>6</v>
      </c>
      <c r="D26" s="46">
        <v>6</v>
      </c>
      <c r="E26" s="47">
        <v>1</v>
      </c>
      <c r="F26" s="46">
        <v>5</v>
      </c>
      <c r="G26" s="47">
        <v>0.83333333333333337</v>
      </c>
      <c r="H26" s="48">
        <v>2.3833333333333333</v>
      </c>
      <c r="I26" s="45" t="s">
        <v>92</v>
      </c>
      <c r="J26" s="46" t="s">
        <v>9</v>
      </c>
      <c r="K26" s="46" t="s">
        <v>9</v>
      </c>
      <c r="L26" s="47" t="s">
        <v>9</v>
      </c>
      <c r="M26" s="46" t="s">
        <v>9</v>
      </c>
      <c r="N26" s="47" t="s">
        <v>9</v>
      </c>
      <c r="O26" s="48" t="s">
        <v>9</v>
      </c>
    </row>
    <row r="27" spans="1:15" x14ac:dyDescent="0.25">
      <c r="A27" s="72"/>
      <c r="B27" s="45" t="s">
        <v>93</v>
      </c>
      <c r="C27" s="46">
        <v>2</v>
      </c>
      <c r="D27" s="46">
        <v>2</v>
      </c>
      <c r="E27" s="47">
        <v>1</v>
      </c>
      <c r="F27" s="46">
        <v>1</v>
      </c>
      <c r="G27" s="47">
        <v>0.5</v>
      </c>
      <c r="H27" s="48">
        <v>2</v>
      </c>
      <c r="I27" s="45" t="s">
        <v>93</v>
      </c>
      <c r="J27" s="46" t="s">
        <v>9</v>
      </c>
      <c r="K27" s="46" t="s">
        <v>9</v>
      </c>
      <c r="L27" s="47" t="s">
        <v>9</v>
      </c>
      <c r="M27" s="46" t="s">
        <v>9</v>
      </c>
      <c r="N27" s="47" t="s">
        <v>9</v>
      </c>
      <c r="O27" s="48" t="s">
        <v>9</v>
      </c>
    </row>
    <row r="28" spans="1:15" x14ac:dyDescent="0.25">
      <c r="A28" s="72"/>
      <c r="B28" s="45" t="s">
        <v>94</v>
      </c>
      <c r="C28" s="46">
        <v>4</v>
      </c>
      <c r="D28" s="46">
        <v>4</v>
      </c>
      <c r="E28" s="47">
        <v>1</v>
      </c>
      <c r="F28" s="46">
        <v>4</v>
      </c>
      <c r="G28" s="47">
        <v>1</v>
      </c>
      <c r="H28" s="48">
        <v>3.5</v>
      </c>
      <c r="I28" s="45" t="s">
        <v>94</v>
      </c>
      <c r="J28" s="46" t="s">
        <v>9</v>
      </c>
      <c r="K28" s="46" t="s">
        <v>9</v>
      </c>
      <c r="L28" s="47" t="s">
        <v>9</v>
      </c>
      <c r="M28" s="46" t="s">
        <v>9</v>
      </c>
      <c r="N28" s="47" t="s">
        <v>9</v>
      </c>
      <c r="O28" s="48" t="s">
        <v>9</v>
      </c>
    </row>
    <row r="29" spans="1:15" x14ac:dyDescent="0.25">
      <c r="A29" s="72"/>
      <c r="B29" s="45" t="s">
        <v>95</v>
      </c>
      <c r="C29" s="46">
        <v>4</v>
      </c>
      <c r="D29" s="46">
        <v>4</v>
      </c>
      <c r="E29" s="47">
        <v>1</v>
      </c>
      <c r="F29" s="46">
        <v>4</v>
      </c>
      <c r="G29" s="47">
        <v>1</v>
      </c>
      <c r="H29" s="48">
        <v>3.5</v>
      </c>
      <c r="I29" s="45" t="s">
        <v>95</v>
      </c>
      <c r="J29" s="46">
        <v>1</v>
      </c>
      <c r="K29" s="46">
        <v>1</v>
      </c>
      <c r="L29" s="47">
        <v>1</v>
      </c>
      <c r="M29" s="46">
        <v>1</v>
      </c>
      <c r="N29" s="47">
        <v>1</v>
      </c>
      <c r="O29" s="48">
        <v>4</v>
      </c>
    </row>
    <row r="30" spans="1:15" x14ac:dyDescent="0.25">
      <c r="A30" s="72"/>
      <c r="B30" s="45" t="s">
        <v>96</v>
      </c>
      <c r="C30" s="46">
        <v>2</v>
      </c>
      <c r="D30" s="46">
        <v>2</v>
      </c>
      <c r="E30" s="47">
        <v>1</v>
      </c>
      <c r="F30" s="46">
        <v>2</v>
      </c>
      <c r="G30" s="47">
        <v>1</v>
      </c>
      <c r="H30" s="48">
        <v>3</v>
      </c>
      <c r="I30" s="45" t="s">
        <v>96</v>
      </c>
      <c r="J30" s="46" t="s">
        <v>9</v>
      </c>
      <c r="K30" s="46" t="s">
        <v>9</v>
      </c>
      <c r="L30" s="47" t="s">
        <v>9</v>
      </c>
      <c r="M30" s="46" t="s">
        <v>9</v>
      </c>
      <c r="N30" s="47" t="s">
        <v>9</v>
      </c>
      <c r="O30" s="48" t="s">
        <v>9</v>
      </c>
    </row>
    <row r="31" spans="1:15" x14ac:dyDescent="0.25">
      <c r="A31" s="73" t="s">
        <v>11</v>
      </c>
      <c r="B31" s="49" t="s">
        <v>92</v>
      </c>
      <c r="C31" s="50">
        <v>6</v>
      </c>
      <c r="D31" s="50">
        <v>4</v>
      </c>
      <c r="E31" s="51">
        <v>0.66666666666666663</v>
      </c>
      <c r="F31" s="50">
        <v>4</v>
      </c>
      <c r="G31" s="51">
        <v>0.66666666666666663</v>
      </c>
      <c r="H31" s="52">
        <v>2.8250000000000002</v>
      </c>
      <c r="I31" s="49" t="s">
        <v>92</v>
      </c>
      <c r="J31" s="50" t="s">
        <v>9</v>
      </c>
      <c r="K31" s="50" t="s">
        <v>9</v>
      </c>
      <c r="L31" s="51" t="s">
        <v>9</v>
      </c>
      <c r="M31" s="50" t="s">
        <v>9</v>
      </c>
      <c r="N31" s="51" t="s">
        <v>9</v>
      </c>
      <c r="O31" s="52" t="s">
        <v>9</v>
      </c>
    </row>
    <row r="32" spans="1:15" x14ac:dyDescent="0.25">
      <c r="A32" s="73"/>
      <c r="B32" s="49" t="s">
        <v>93</v>
      </c>
      <c r="C32" s="50">
        <v>3</v>
      </c>
      <c r="D32" s="50">
        <v>3</v>
      </c>
      <c r="E32" s="51">
        <v>1</v>
      </c>
      <c r="F32" s="50">
        <v>3</v>
      </c>
      <c r="G32" s="51">
        <v>1</v>
      </c>
      <c r="H32" s="52">
        <v>4</v>
      </c>
      <c r="I32" s="49" t="s">
        <v>93</v>
      </c>
      <c r="J32" s="50" t="s">
        <v>9</v>
      </c>
      <c r="K32" s="50" t="s">
        <v>9</v>
      </c>
      <c r="L32" s="51" t="s">
        <v>9</v>
      </c>
      <c r="M32" s="50" t="s">
        <v>9</v>
      </c>
      <c r="N32" s="51" t="s">
        <v>9</v>
      </c>
      <c r="O32" s="52" t="s">
        <v>9</v>
      </c>
    </row>
    <row r="33" spans="1:15" x14ac:dyDescent="0.25">
      <c r="A33" s="73"/>
      <c r="B33" s="49" t="s">
        <v>94</v>
      </c>
      <c r="C33" s="50">
        <v>6</v>
      </c>
      <c r="D33" s="50">
        <v>6</v>
      </c>
      <c r="E33" s="51">
        <v>1</v>
      </c>
      <c r="F33" s="50">
        <v>4</v>
      </c>
      <c r="G33" s="51">
        <v>0.66666666666666663</v>
      </c>
      <c r="H33" s="52">
        <v>2.4</v>
      </c>
      <c r="I33" s="49" t="s">
        <v>94</v>
      </c>
      <c r="J33" s="50" t="s">
        <v>9</v>
      </c>
      <c r="K33" s="50" t="s">
        <v>9</v>
      </c>
      <c r="L33" s="51" t="s">
        <v>9</v>
      </c>
      <c r="M33" s="50" t="s">
        <v>9</v>
      </c>
      <c r="N33" s="51" t="s">
        <v>9</v>
      </c>
      <c r="O33" s="52" t="s">
        <v>9</v>
      </c>
    </row>
    <row r="34" spans="1:15" x14ac:dyDescent="0.25">
      <c r="A34" s="73"/>
      <c r="B34" s="49" t="s">
        <v>95</v>
      </c>
      <c r="C34" s="50">
        <v>6</v>
      </c>
      <c r="D34" s="50">
        <v>5</v>
      </c>
      <c r="E34" s="51">
        <v>0.83333333333333337</v>
      </c>
      <c r="F34" s="50">
        <v>4</v>
      </c>
      <c r="G34" s="51">
        <v>0.66666666666666663</v>
      </c>
      <c r="H34" s="52">
        <v>2.8</v>
      </c>
      <c r="I34" s="49" t="s">
        <v>95</v>
      </c>
      <c r="J34" s="50" t="s">
        <v>9</v>
      </c>
      <c r="K34" s="50" t="s">
        <v>9</v>
      </c>
      <c r="L34" s="51" t="s">
        <v>9</v>
      </c>
      <c r="M34" s="50" t="s">
        <v>9</v>
      </c>
      <c r="N34" s="51" t="s">
        <v>9</v>
      </c>
      <c r="O34" s="52" t="s">
        <v>9</v>
      </c>
    </row>
    <row r="35" spans="1:15" x14ac:dyDescent="0.25">
      <c r="A35" s="73"/>
      <c r="B35" s="49" t="s">
        <v>96</v>
      </c>
      <c r="C35" s="50">
        <v>4</v>
      </c>
      <c r="D35" s="50">
        <v>4</v>
      </c>
      <c r="E35" s="51">
        <v>1</v>
      </c>
      <c r="F35" s="50">
        <v>4</v>
      </c>
      <c r="G35" s="51">
        <v>1</v>
      </c>
      <c r="H35" s="52">
        <v>3.25</v>
      </c>
      <c r="I35" s="49" t="s">
        <v>96</v>
      </c>
      <c r="J35" s="50" t="s">
        <v>9</v>
      </c>
      <c r="K35" s="50" t="s">
        <v>9</v>
      </c>
      <c r="L35" s="51" t="s">
        <v>9</v>
      </c>
      <c r="M35" s="50" t="s">
        <v>9</v>
      </c>
      <c r="N35" s="51" t="s">
        <v>9</v>
      </c>
      <c r="O35" s="52" t="s">
        <v>9</v>
      </c>
    </row>
    <row r="36" spans="1:15" x14ac:dyDescent="0.25">
      <c r="A36" s="72" t="s">
        <v>12</v>
      </c>
      <c r="B36" s="45" t="s">
        <v>92</v>
      </c>
      <c r="C36" s="46">
        <v>96</v>
      </c>
      <c r="D36" s="46">
        <v>87</v>
      </c>
      <c r="E36" s="47">
        <v>0.90625</v>
      </c>
      <c r="F36" s="46">
        <v>75</v>
      </c>
      <c r="G36" s="47">
        <v>0.78125</v>
      </c>
      <c r="H36" s="48">
        <v>2.8114942528735636</v>
      </c>
      <c r="I36" s="45" t="s">
        <v>92</v>
      </c>
      <c r="J36" s="46" t="s">
        <v>9</v>
      </c>
      <c r="K36" s="46" t="s">
        <v>9</v>
      </c>
      <c r="L36" s="47" t="s">
        <v>9</v>
      </c>
      <c r="M36" s="46" t="s">
        <v>9</v>
      </c>
      <c r="N36" s="47" t="s">
        <v>9</v>
      </c>
      <c r="O36" s="48" t="s">
        <v>9</v>
      </c>
    </row>
    <row r="37" spans="1:15" x14ac:dyDescent="0.25">
      <c r="A37" s="72"/>
      <c r="B37" s="45" t="s">
        <v>93</v>
      </c>
      <c r="C37" s="46">
        <v>115</v>
      </c>
      <c r="D37" s="46">
        <v>94</v>
      </c>
      <c r="E37" s="47">
        <v>0.81739130434782614</v>
      </c>
      <c r="F37" s="46">
        <v>71</v>
      </c>
      <c r="G37" s="47">
        <v>0.61739130434782608</v>
      </c>
      <c r="H37" s="48">
        <v>2.5619565217391305</v>
      </c>
      <c r="I37" s="45" t="s">
        <v>93</v>
      </c>
      <c r="J37" s="46">
        <v>5</v>
      </c>
      <c r="K37" s="46">
        <v>5</v>
      </c>
      <c r="L37" s="47">
        <v>1</v>
      </c>
      <c r="M37" s="46">
        <v>4</v>
      </c>
      <c r="N37" s="47">
        <v>0.8</v>
      </c>
      <c r="O37" s="48">
        <v>3.14</v>
      </c>
    </row>
    <row r="38" spans="1:15" x14ac:dyDescent="0.25">
      <c r="A38" s="72"/>
      <c r="B38" s="45" t="s">
        <v>94</v>
      </c>
      <c r="C38" s="46">
        <v>101</v>
      </c>
      <c r="D38" s="46">
        <v>86</v>
      </c>
      <c r="E38" s="47">
        <v>0.85148514851485146</v>
      </c>
      <c r="F38" s="46">
        <v>76</v>
      </c>
      <c r="G38" s="47">
        <v>0.75247524752475248</v>
      </c>
      <c r="H38" s="48">
        <v>2.9011904761904765</v>
      </c>
      <c r="I38" s="45" t="s">
        <v>94</v>
      </c>
      <c r="J38" s="46" t="s">
        <v>9</v>
      </c>
      <c r="K38" s="46" t="s">
        <v>9</v>
      </c>
      <c r="L38" s="47" t="s">
        <v>9</v>
      </c>
      <c r="M38" s="46" t="s">
        <v>9</v>
      </c>
      <c r="N38" s="47" t="s">
        <v>9</v>
      </c>
      <c r="O38" s="48" t="s">
        <v>9</v>
      </c>
    </row>
    <row r="39" spans="1:15" x14ac:dyDescent="0.25">
      <c r="A39" s="72"/>
      <c r="B39" s="45" t="s">
        <v>95</v>
      </c>
      <c r="C39" s="46">
        <v>101</v>
      </c>
      <c r="D39" s="46">
        <v>92</v>
      </c>
      <c r="E39" s="47">
        <v>0.91089108910891092</v>
      </c>
      <c r="F39" s="46">
        <v>62</v>
      </c>
      <c r="G39" s="47">
        <v>0.61386138613861385</v>
      </c>
      <c r="H39" s="48">
        <v>2.2780219780219779</v>
      </c>
      <c r="I39" s="45" t="s">
        <v>95</v>
      </c>
      <c r="J39" s="46">
        <v>8</v>
      </c>
      <c r="K39" s="46">
        <v>8</v>
      </c>
      <c r="L39" s="47">
        <v>1</v>
      </c>
      <c r="M39" s="46">
        <v>4</v>
      </c>
      <c r="N39" s="47">
        <v>0.5</v>
      </c>
      <c r="O39" s="48">
        <v>2.25</v>
      </c>
    </row>
    <row r="40" spans="1:15" x14ac:dyDescent="0.25">
      <c r="A40" s="72"/>
      <c r="B40" s="45" t="s">
        <v>96</v>
      </c>
      <c r="C40" s="46">
        <v>72</v>
      </c>
      <c r="D40" s="46">
        <v>61</v>
      </c>
      <c r="E40" s="47">
        <v>0.84722222222222221</v>
      </c>
      <c r="F40" s="46">
        <v>56</v>
      </c>
      <c r="G40" s="47">
        <v>0.77777777777777779</v>
      </c>
      <c r="H40" s="48">
        <v>3.0180327868852461</v>
      </c>
      <c r="I40" s="45" t="s">
        <v>96</v>
      </c>
      <c r="J40" s="46" t="s">
        <v>9</v>
      </c>
      <c r="K40" s="46" t="s">
        <v>9</v>
      </c>
      <c r="L40" s="47" t="s">
        <v>9</v>
      </c>
      <c r="M40" s="46" t="s">
        <v>9</v>
      </c>
      <c r="N40" s="47" t="s">
        <v>9</v>
      </c>
      <c r="O40" s="48" t="s">
        <v>9</v>
      </c>
    </row>
    <row r="41" spans="1:15" x14ac:dyDescent="0.25">
      <c r="A41" s="73" t="s">
        <v>13</v>
      </c>
      <c r="B41" s="49" t="s">
        <v>92</v>
      </c>
      <c r="C41" s="50" t="s">
        <v>9</v>
      </c>
      <c r="D41" s="50" t="s">
        <v>9</v>
      </c>
      <c r="E41" s="51" t="s">
        <v>9</v>
      </c>
      <c r="F41" s="50" t="s">
        <v>9</v>
      </c>
      <c r="G41" s="51" t="s">
        <v>9</v>
      </c>
      <c r="H41" s="52" t="s">
        <v>9</v>
      </c>
      <c r="I41" s="49" t="s">
        <v>92</v>
      </c>
      <c r="J41" s="50" t="s">
        <v>9</v>
      </c>
      <c r="K41" s="50" t="s">
        <v>9</v>
      </c>
      <c r="L41" s="51" t="s">
        <v>9</v>
      </c>
      <c r="M41" s="50" t="s">
        <v>9</v>
      </c>
      <c r="N41" s="51" t="s">
        <v>9</v>
      </c>
      <c r="O41" s="52" t="s">
        <v>9</v>
      </c>
    </row>
    <row r="42" spans="1:15" x14ac:dyDescent="0.25">
      <c r="A42" s="73"/>
      <c r="B42" s="49" t="s">
        <v>93</v>
      </c>
      <c r="C42" s="50">
        <v>1</v>
      </c>
      <c r="D42" s="50">
        <v>1</v>
      </c>
      <c r="E42" s="51">
        <v>1</v>
      </c>
      <c r="F42" s="50">
        <v>1</v>
      </c>
      <c r="G42" s="51">
        <v>1</v>
      </c>
      <c r="H42" s="52">
        <v>4</v>
      </c>
      <c r="I42" s="49" t="s">
        <v>93</v>
      </c>
      <c r="J42" s="50" t="s">
        <v>9</v>
      </c>
      <c r="K42" s="50" t="s">
        <v>9</v>
      </c>
      <c r="L42" s="51" t="s">
        <v>9</v>
      </c>
      <c r="M42" s="50" t="s">
        <v>9</v>
      </c>
      <c r="N42" s="51" t="s">
        <v>9</v>
      </c>
      <c r="O42" s="52" t="s">
        <v>9</v>
      </c>
    </row>
    <row r="43" spans="1:15" x14ac:dyDescent="0.25">
      <c r="A43" s="73"/>
      <c r="B43" s="49" t="s">
        <v>94</v>
      </c>
      <c r="C43" s="50" t="s">
        <v>9</v>
      </c>
      <c r="D43" s="50" t="s">
        <v>9</v>
      </c>
      <c r="E43" s="51" t="s">
        <v>9</v>
      </c>
      <c r="F43" s="50" t="s">
        <v>9</v>
      </c>
      <c r="G43" s="51" t="s">
        <v>9</v>
      </c>
      <c r="H43" s="52" t="s">
        <v>9</v>
      </c>
      <c r="I43" s="49" t="s">
        <v>94</v>
      </c>
      <c r="J43" s="50" t="s">
        <v>9</v>
      </c>
      <c r="K43" s="50" t="s">
        <v>9</v>
      </c>
      <c r="L43" s="51" t="s">
        <v>9</v>
      </c>
      <c r="M43" s="50" t="s">
        <v>9</v>
      </c>
      <c r="N43" s="51" t="s">
        <v>9</v>
      </c>
      <c r="O43" s="52" t="s">
        <v>9</v>
      </c>
    </row>
    <row r="44" spans="1:15" x14ac:dyDescent="0.25">
      <c r="A44" s="73"/>
      <c r="B44" s="49" t="s">
        <v>95</v>
      </c>
      <c r="C44" s="50" t="s">
        <v>9</v>
      </c>
      <c r="D44" s="50" t="s">
        <v>9</v>
      </c>
      <c r="E44" s="51" t="s">
        <v>9</v>
      </c>
      <c r="F44" s="50" t="s">
        <v>9</v>
      </c>
      <c r="G44" s="51" t="s">
        <v>9</v>
      </c>
      <c r="H44" s="52" t="s">
        <v>9</v>
      </c>
      <c r="I44" s="49" t="s">
        <v>95</v>
      </c>
      <c r="J44" s="50" t="s">
        <v>9</v>
      </c>
      <c r="K44" s="50" t="s">
        <v>9</v>
      </c>
      <c r="L44" s="51" t="s">
        <v>9</v>
      </c>
      <c r="M44" s="50" t="s">
        <v>9</v>
      </c>
      <c r="N44" s="51" t="s">
        <v>9</v>
      </c>
      <c r="O44" s="52" t="s">
        <v>9</v>
      </c>
    </row>
    <row r="45" spans="1:15" x14ac:dyDescent="0.25">
      <c r="A45" s="73"/>
      <c r="B45" s="49" t="s">
        <v>96</v>
      </c>
      <c r="C45" s="50" t="s">
        <v>9</v>
      </c>
      <c r="D45" s="50" t="s">
        <v>9</v>
      </c>
      <c r="E45" s="51" t="s">
        <v>9</v>
      </c>
      <c r="F45" s="50" t="s">
        <v>9</v>
      </c>
      <c r="G45" s="51" t="s">
        <v>9</v>
      </c>
      <c r="H45" s="52" t="s">
        <v>9</v>
      </c>
      <c r="I45" s="49" t="s">
        <v>96</v>
      </c>
      <c r="J45" s="50" t="s">
        <v>9</v>
      </c>
      <c r="K45" s="50" t="s">
        <v>9</v>
      </c>
      <c r="L45" s="51" t="s">
        <v>9</v>
      </c>
      <c r="M45" s="50" t="s">
        <v>9</v>
      </c>
      <c r="N45" s="51" t="s">
        <v>9</v>
      </c>
      <c r="O45" s="52" t="s">
        <v>9</v>
      </c>
    </row>
    <row r="46" spans="1:15" x14ac:dyDescent="0.25">
      <c r="A46" s="70" t="s">
        <v>90</v>
      </c>
      <c r="B46" s="45" t="s">
        <v>92</v>
      </c>
      <c r="C46" s="46">
        <v>224</v>
      </c>
      <c r="D46" s="46">
        <v>197</v>
      </c>
      <c r="E46" s="47">
        <v>0.8794642857142857</v>
      </c>
      <c r="F46" s="46">
        <v>188</v>
      </c>
      <c r="G46" s="47">
        <v>0.8392857142857143</v>
      </c>
      <c r="H46" s="48">
        <v>3.2738461538461534</v>
      </c>
      <c r="I46" s="45" t="s">
        <v>92</v>
      </c>
      <c r="J46" s="46">
        <v>9</v>
      </c>
      <c r="K46" s="46">
        <v>8</v>
      </c>
      <c r="L46" s="47">
        <v>0.88888888888888884</v>
      </c>
      <c r="M46" s="46">
        <v>7</v>
      </c>
      <c r="N46" s="47">
        <v>0.77777777777777779</v>
      </c>
      <c r="O46" s="48">
        <v>3.3374999999999999</v>
      </c>
    </row>
    <row r="47" spans="1:15" x14ac:dyDescent="0.25">
      <c r="A47" s="70"/>
      <c r="B47" s="45" t="s">
        <v>93</v>
      </c>
      <c r="C47" s="46">
        <v>161</v>
      </c>
      <c r="D47" s="46">
        <v>132</v>
      </c>
      <c r="E47" s="47">
        <v>0.81987577639751552</v>
      </c>
      <c r="F47" s="46">
        <v>110</v>
      </c>
      <c r="G47" s="47">
        <v>0.68322981366459623</v>
      </c>
      <c r="H47" s="48">
        <v>3.106299212598425</v>
      </c>
      <c r="I47" s="45" t="s">
        <v>93</v>
      </c>
      <c r="J47" s="46">
        <v>11</v>
      </c>
      <c r="K47" s="46">
        <v>10</v>
      </c>
      <c r="L47" s="47">
        <v>0.90909090909090906</v>
      </c>
      <c r="M47" s="46">
        <v>9</v>
      </c>
      <c r="N47" s="47">
        <v>0.81818181818181823</v>
      </c>
      <c r="O47" s="48">
        <v>3.5700000000000003</v>
      </c>
    </row>
    <row r="48" spans="1:15" x14ac:dyDescent="0.25">
      <c r="A48" s="70"/>
      <c r="B48" s="45" t="s">
        <v>94</v>
      </c>
      <c r="C48" s="46">
        <v>164</v>
      </c>
      <c r="D48" s="46">
        <v>142</v>
      </c>
      <c r="E48" s="47">
        <v>0.86585365853658536</v>
      </c>
      <c r="F48" s="46">
        <v>131</v>
      </c>
      <c r="G48" s="47">
        <v>0.79878048780487809</v>
      </c>
      <c r="H48" s="48">
        <v>3.3503759398496245</v>
      </c>
      <c r="I48" s="45" t="s">
        <v>94</v>
      </c>
      <c r="J48" s="46" t="s">
        <v>9</v>
      </c>
      <c r="K48" s="46" t="s">
        <v>9</v>
      </c>
      <c r="L48" s="47" t="s">
        <v>9</v>
      </c>
      <c r="M48" s="46" t="s">
        <v>9</v>
      </c>
      <c r="N48" s="47" t="s">
        <v>9</v>
      </c>
      <c r="O48" s="48" t="s">
        <v>9</v>
      </c>
    </row>
    <row r="49" spans="1:15" x14ac:dyDescent="0.25">
      <c r="A49" s="70"/>
      <c r="B49" s="45" t="s">
        <v>95</v>
      </c>
      <c r="C49" s="46">
        <v>138</v>
      </c>
      <c r="D49" s="46">
        <v>121</v>
      </c>
      <c r="E49" s="47">
        <v>0.87681159420289856</v>
      </c>
      <c r="F49" s="46">
        <v>101</v>
      </c>
      <c r="G49" s="47">
        <v>0.73188405797101452</v>
      </c>
      <c r="H49" s="48">
        <v>3.0974137931034487</v>
      </c>
      <c r="I49" s="45" t="s">
        <v>95</v>
      </c>
      <c r="J49" s="46">
        <v>9</v>
      </c>
      <c r="K49" s="46">
        <v>7</v>
      </c>
      <c r="L49" s="47">
        <v>0.77777777777777779</v>
      </c>
      <c r="M49" s="46">
        <v>6</v>
      </c>
      <c r="N49" s="47">
        <v>0.66666666666666663</v>
      </c>
      <c r="O49" s="48">
        <v>3.4285714285714284</v>
      </c>
    </row>
    <row r="50" spans="1:15" x14ac:dyDescent="0.25">
      <c r="A50" s="70"/>
      <c r="B50" s="45" t="s">
        <v>96</v>
      </c>
      <c r="C50" s="46">
        <v>131</v>
      </c>
      <c r="D50" s="46">
        <v>120</v>
      </c>
      <c r="E50" s="47">
        <v>0.91603053435114501</v>
      </c>
      <c r="F50" s="46">
        <v>115</v>
      </c>
      <c r="G50" s="47">
        <v>0.87786259541984735</v>
      </c>
      <c r="H50" s="48">
        <v>3.5153846153846153</v>
      </c>
      <c r="I50" s="45" t="s">
        <v>96</v>
      </c>
      <c r="J50" s="46" t="s">
        <v>9</v>
      </c>
      <c r="K50" s="46" t="s">
        <v>9</v>
      </c>
      <c r="L50" s="47" t="s">
        <v>9</v>
      </c>
      <c r="M50" s="46" t="s">
        <v>9</v>
      </c>
      <c r="N50" s="47" t="s">
        <v>9</v>
      </c>
      <c r="O50" s="48" t="s">
        <v>9</v>
      </c>
    </row>
    <row r="51" spans="1:15" x14ac:dyDescent="0.25">
      <c r="A51" s="71" t="s">
        <v>64</v>
      </c>
      <c r="B51" s="49" t="s">
        <v>92</v>
      </c>
      <c r="C51" s="53">
        <v>26</v>
      </c>
      <c r="D51" s="50">
        <v>24</v>
      </c>
      <c r="E51" s="51">
        <v>0.92307692307692313</v>
      </c>
      <c r="F51" s="50">
        <v>19</v>
      </c>
      <c r="G51" s="51">
        <v>0.73076923076923073</v>
      </c>
      <c r="H51" s="52">
        <v>2.3583333333333334</v>
      </c>
      <c r="I51" s="49" t="s">
        <v>92</v>
      </c>
      <c r="J51" s="53">
        <v>1</v>
      </c>
      <c r="K51" s="50">
        <v>1</v>
      </c>
      <c r="L51" s="51">
        <v>1</v>
      </c>
      <c r="M51" s="50">
        <v>1</v>
      </c>
      <c r="N51" s="51">
        <v>1</v>
      </c>
      <c r="O51" s="52">
        <v>4</v>
      </c>
    </row>
    <row r="52" spans="1:15" x14ac:dyDescent="0.25">
      <c r="A52" s="71"/>
      <c r="B52" s="49" t="s">
        <v>93</v>
      </c>
      <c r="C52" s="50">
        <v>12</v>
      </c>
      <c r="D52" s="50">
        <v>11</v>
      </c>
      <c r="E52" s="51">
        <v>0.91666666666666663</v>
      </c>
      <c r="F52" s="50">
        <v>8</v>
      </c>
      <c r="G52" s="51">
        <v>0.66666666666666663</v>
      </c>
      <c r="H52" s="52">
        <v>2.2727272727272729</v>
      </c>
      <c r="I52" s="49" t="s">
        <v>93</v>
      </c>
      <c r="J52" s="50">
        <v>1</v>
      </c>
      <c r="K52" s="50">
        <v>1</v>
      </c>
      <c r="L52" s="51">
        <v>1</v>
      </c>
      <c r="M52" s="50">
        <v>0</v>
      </c>
      <c r="N52" s="51">
        <v>0</v>
      </c>
      <c r="O52" s="52">
        <v>0</v>
      </c>
    </row>
    <row r="53" spans="1:15" x14ac:dyDescent="0.25">
      <c r="A53" s="71"/>
      <c r="B53" s="49" t="s">
        <v>94</v>
      </c>
      <c r="C53" s="50">
        <v>17</v>
      </c>
      <c r="D53" s="50">
        <v>16</v>
      </c>
      <c r="E53" s="51">
        <v>0.94117647058823528</v>
      </c>
      <c r="F53" s="50">
        <v>15</v>
      </c>
      <c r="G53" s="51">
        <v>0.88235294117647056</v>
      </c>
      <c r="H53" s="52">
        <v>3.3125</v>
      </c>
      <c r="I53" s="49" t="s">
        <v>94</v>
      </c>
      <c r="J53" s="50" t="s">
        <v>9</v>
      </c>
      <c r="K53" s="50" t="s">
        <v>9</v>
      </c>
      <c r="L53" s="51" t="s">
        <v>9</v>
      </c>
      <c r="M53" s="50" t="s">
        <v>9</v>
      </c>
      <c r="N53" s="51" t="s">
        <v>9</v>
      </c>
      <c r="O53" s="52" t="s">
        <v>9</v>
      </c>
    </row>
    <row r="54" spans="1:15" x14ac:dyDescent="0.25">
      <c r="A54" s="71"/>
      <c r="B54" s="49" t="s">
        <v>95</v>
      </c>
      <c r="C54" s="50">
        <v>17</v>
      </c>
      <c r="D54" s="50">
        <v>15</v>
      </c>
      <c r="E54" s="51">
        <v>0.88235294117647056</v>
      </c>
      <c r="F54" s="50">
        <v>11</v>
      </c>
      <c r="G54" s="51">
        <v>0.6470588235294118</v>
      </c>
      <c r="H54" s="52">
        <v>2.58</v>
      </c>
      <c r="I54" s="49" t="s">
        <v>95</v>
      </c>
      <c r="J54" s="50" t="s">
        <v>9</v>
      </c>
      <c r="K54" s="50" t="s">
        <v>9</v>
      </c>
      <c r="L54" s="51" t="s">
        <v>9</v>
      </c>
      <c r="M54" s="50" t="s">
        <v>9</v>
      </c>
      <c r="N54" s="51" t="s">
        <v>9</v>
      </c>
      <c r="O54" s="52" t="s">
        <v>9</v>
      </c>
    </row>
    <row r="55" spans="1:15" x14ac:dyDescent="0.25">
      <c r="A55" s="71"/>
      <c r="B55" s="49" t="s">
        <v>96</v>
      </c>
      <c r="C55" s="50">
        <v>20</v>
      </c>
      <c r="D55" s="50">
        <v>15</v>
      </c>
      <c r="E55" s="51">
        <v>0.75</v>
      </c>
      <c r="F55" s="50">
        <v>13</v>
      </c>
      <c r="G55" s="51">
        <v>0.65</v>
      </c>
      <c r="H55" s="52">
        <v>3.1333333333333333</v>
      </c>
      <c r="I55" s="49" t="s">
        <v>96</v>
      </c>
      <c r="J55" s="50" t="s">
        <v>9</v>
      </c>
      <c r="K55" s="50" t="s">
        <v>9</v>
      </c>
      <c r="L55" s="51" t="s">
        <v>9</v>
      </c>
      <c r="M55" s="50" t="s">
        <v>9</v>
      </c>
      <c r="N55" s="51" t="s">
        <v>9</v>
      </c>
      <c r="O55" s="52" t="s">
        <v>9</v>
      </c>
    </row>
    <row r="56" spans="1:15" x14ac:dyDescent="0.25">
      <c r="A56" s="70" t="s">
        <v>65</v>
      </c>
      <c r="B56" s="45" t="s">
        <v>92</v>
      </c>
      <c r="C56" s="46">
        <v>1</v>
      </c>
      <c r="D56" s="46">
        <v>1</v>
      </c>
      <c r="E56" s="47">
        <v>1</v>
      </c>
      <c r="F56" s="46">
        <v>1</v>
      </c>
      <c r="G56" s="47">
        <v>1</v>
      </c>
      <c r="H56" s="48">
        <v>3.7</v>
      </c>
      <c r="I56" s="45" t="s">
        <v>92</v>
      </c>
      <c r="J56" s="46" t="s">
        <v>9</v>
      </c>
      <c r="K56" s="46" t="s">
        <v>9</v>
      </c>
      <c r="L56" s="47" t="s">
        <v>9</v>
      </c>
      <c r="M56" s="46" t="s">
        <v>9</v>
      </c>
      <c r="N56" s="47" t="s">
        <v>9</v>
      </c>
      <c r="O56" s="48" t="s">
        <v>9</v>
      </c>
    </row>
    <row r="57" spans="1:15" x14ac:dyDescent="0.25">
      <c r="A57" s="70"/>
      <c r="B57" s="45" t="s">
        <v>93</v>
      </c>
      <c r="C57" s="46">
        <v>3</v>
      </c>
      <c r="D57" s="46">
        <v>3</v>
      </c>
      <c r="E57" s="47">
        <v>1</v>
      </c>
      <c r="F57" s="46">
        <v>1</v>
      </c>
      <c r="G57" s="47">
        <v>0.33333333333333331</v>
      </c>
      <c r="H57" s="48">
        <v>1.3333333333333333</v>
      </c>
      <c r="I57" s="45" t="s">
        <v>93</v>
      </c>
      <c r="J57" s="46" t="s">
        <v>9</v>
      </c>
      <c r="K57" s="46" t="s">
        <v>9</v>
      </c>
      <c r="L57" s="47" t="s">
        <v>9</v>
      </c>
      <c r="M57" s="46" t="s">
        <v>9</v>
      </c>
      <c r="N57" s="47" t="s">
        <v>9</v>
      </c>
      <c r="O57" s="48" t="s">
        <v>9</v>
      </c>
    </row>
    <row r="58" spans="1:15" x14ac:dyDescent="0.25">
      <c r="A58" s="70"/>
      <c r="B58" s="45" t="s">
        <v>94</v>
      </c>
      <c r="C58" s="46">
        <v>1</v>
      </c>
      <c r="D58" s="46">
        <v>1</v>
      </c>
      <c r="E58" s="47">
        <v>1</v>
      </c>
      <c r="F58" s="46">
        <v>1</v>
      </c>
      <c r="G58" s="47">
        <v>1</v>
      </c>
      <c r="H58" s="48">
        <v>4</v>
      </c>
      <c r="I58" s="45" t="s">
        <v>94</v>
      </c>
      <c r="J58" s="46" t="s">
        <v>9</v>
      </c>
      <c r="K58" s="46" t="s">
        <v>9</v>
      </c>
      <c r="L58" s="47" t="s">
        <v>9</v>
      </c>
      <c r="M58" s="46" t="s">
        <v>9</v>
      </c>
      <c r="N58" s="47" t="s">
        <v>9</v>
      </c>
      <c r="O58" s="48" t="s">
        <v>9</v>
      </c>
    </row>
    <row r="59" spans="1:15" x14ac:dyDescent="0.25">
      <c r="A59" s="70"/>
      <c r="B59" s="45" t="s">
        <v>95</v>
      </c>
      <c r="C59" s="46">
        <v>5</v>
      </c>
      <c r="D59" s="46">
        <v>5</v>
      </c>
      <c r="E59" s="47">
        <v>1</v>
      </c>
      <c r="F59" s="46">
        <v>1</v>
      </c>
      <c r="G59" s="47">
        <v>0.2</v>
      </c>
      <c r="H59" s="48">
        <v>0.8</v>
      </c>
      <c r="I59" s="45" t="s">
        <v>95</v>
      </c>
      <c r="J59" s="46" t="s">
        <v>9</v>
      </c>
      <c r="K59" s="46" t="s">
        <v>9</v>
      </c>
      <c r="L59" s="47" t="s">
        <v>9</v>
      </c>
      <c r="M59" s="46" t="s">
        <v>9</v>
      </c>
      <c r="N59" s="47" t="s">
        <v>9</v>
      </c>
      <c r="O59" s="48" t="s">
        <v>9</v>
      </c>
    </row>
    <row r="60" spans="1:15" x14ac:dyDescent="0.25">
      <c r="A60" s="70"/>
      <c r="B60" s="45" t="s">
        <v>96</v>
      </c>
      <c r="C60" s="46">
        <v>1</v>
      </c>
      <c r="D60" s="46">
        <v>1</v>
      </c>
      <c r="E60" s="47">
        <v>1</v>
      </c>
      <c r="F60" s="46">
        <v>1</v>
      </c>
      <c r="G60" s="47">
        <v>1</v>
      </c>
      <c r="H60" s="48">
        <v>4</v>
      </c>
      <c r="I60" s="45" t="s">
        <v>96</v>
      </c>
      <c r="J60" s="46" t="s">
        <v>9</v>
      </c>
      <c r="K60" s="46" t="s">
        <v>9</v>
      </c>
      <c r="L60" s="47" t="s">
        <v>9</v>
      </c>
      <c r="M60" s="46" t="s">
        <v>9</v>
      </c>
      <c r="N60" s="47" t="s">
        <v>9</v>
      </c>
      <c r="O60" s="48" t="s">
        <v>9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1" customWidth="1"/>
    <col min="2" max="8" width="14" style="11" customWidth="1"/>
  </cols>
  <sheetData>
    <row r="1" spans="1:8" ht="30" x14ac:dyDescent="0.25">
      <c r="A1" s="33" t="s">
        <v>0</v>
      </c>
      <c r="B1" s="2" t="s">
        <v>32</v>
      </c>
      <c r="C1" s="12" t="s">
        <v>82</v>
      </c>
      <c r="D1" s="12" t="s">
        <v>83</v>
      </c>
      <c r="E1" s="13" t="s">
        <v>84</v>
      </c>
      <c r="F1" s="12" t="s">
        <v>85</v>
      </c>
      <c r="G1" s="13" t="s">
        <v>33</v>
      </c>
      <c r="H1" s="14" t="s">
        <v>86</v>
      </c>
    </row>
    <row r="2" spans="1:8" x14ac:dyDescent="0.25">
      <c r="A2" s="62" t="s">
        <v>2</v>
      </c>
      <c r="B2" s="3" t="s">
        <v>92</v>
      </c>
      <c r="C2" s="6">
        <v>152</v>
      </c>
      <c r="D2" s="6">
        <v>135</v>
      </c>
      <c r="E2" s="15">
        <v>0.88815789473684215</v>
      </c>
      <c r="F2" s="6">
        <v>127</v>
      </c>
      <c r="G2" s="15">
        <v>0.83552631578947367</v>
      </c>
      <c r="H2" s="20">
        <v>3.2714285714285714</v>
      </c>
    </row>
    <row r="3" spans="1:8" x14ac:dyDescent="0.25">
      <c r="A3" s="62"/>
      <c r="B3" s="3" t="s">
        <v>93</v>
      </c>
      <c r="C3" s="6">
        <v>119</v>
      </c>
      <c r="D3" s="6">
        <v>103</v>
      </c>
      <c r="E3" s="15">
        <v>0.86554621848739499</v>
      </c>
      <c r="F3" s="6">
        <v>92</v>
      </c>
      <c r="G3" s="15">
        <v>0.77310924369747902</v>
      </c>
      <c r="H3" s="20">
        <v>3.37</v>
      </c>
    </row>
    <row r="4" spans="1:8" x14ac:dyDescent="0.25">
      <c r="A4" s="62"/>
      <c r="B4" s="3" t="s">
        <v>94</v>
      </c>
      <c r="C4" s="6">
        <v>138</v>
      </c>
      <c r="D4" s="6">
        <v>122</v>
      </c>
      <c r="E4" s="15">
        <v>0.88405797101449279</v>
      </c>
      <c r="F4" s="6">
        <v>114</v>
      </c>
      <c r="G4" s="15">
        <v>0.82608695652173914</v>
      </c>
      <c r="H4" s="20">
        <v>3.5451327433628324</v>
      </c>
    </row>
    <row r="5" spans="1:8" x14ac:dyDescent="0.25">
      <c r="A5" s="62"/>
      <c r="B5" s="3" t="s">
        <v>95</v>
      </c>
      <c r="C5" s="6">
        <v>122</v>
      </c>
      <c r="D5" s="6">
        <v>107</v>
      </c>
      <c r="E5" s="15">
        <v>0.87704918032786883</v>
      </c>
      <c r="F5" s="6">
        <v>95</v>
      </c>
      <c r="G5" s="15">
        <v>0.77868852459016391</v>
      </c>
      <c r="H5" s="20">
        <v>3.3300970873786406</v>
      </c>
    </row>
    <row r="6" spans="1:8" x14ac:dyDescent="0.25">
      <c r="A6" s="62"/>
      <c r="B6" s="3" t="s">
        <v>96</v>
      </c>
      <c r="C6" s="6">
        <v>106</v>
      </c>
      <c r="D6" s="6">
        <v>98</v>
      </c>
      <c r="E6" s="15">
        <v>0.92452830188679247</v>
      </c>
      <c r="F6" s="6">
        <v>94</v>
      </c>
      <c r="G6" s="15">
        <v>0.8867924528301887</v>
      </c>
      <c r="H6" s="20">
        <v>3.4552083333333332</v>
      </c>
    </row>
    <row r="7" spans="1:8" x14ac:dyDescent="0.25">
      <c r="A7" s="62" t="s">
        <v>3</v>
      </c>
      <c r="B7" s="3" t="s">
        <v>92</v>
      </c>
      <c r="C7" s="6">
        <v>221</v>
      </c>
      <c r="D7" s="6">
        <v>195</v>
      </c>
      <c r="E7" s="15">
        <v>0.88235294117647056</v>
      </c>
      <c r="F7" s="6">
        <v>172</v>
      </c>
      <c r="G7" s="15">
        <v>0.77828054298642535</v>
      </c>
      <c r="H7" s="20">
        <v>2.858974358974359</v>
      </c>
    </row>
    <row r="8" spans="1:8" x14ac:dyDescent="0.25">
      <c r="A8" s="62"/>
      <c r="B8" s="3" t="s">
        <v>93</v>
      </c>
      <c r="C8" s="6">
        <v>201</v>
      </c>
      <c r="D8" s="6">
        <v>163</v>
      </c>
      <c r="E8" s="15">
        <v>0.81094527363184077</v>
      </c>
      <c r="F8" s="6">
        <v>121</v>
      </c>
      <c r="G8" s="15">
        <v>0.60199004975124382</v>
      </c>
      <c r="H8" s="20">
        <v>2.5232704402515727</v>
      </c>
    </row>
    <row r="9" spans="1:8" x14ac:dyDescent="0.25">
      <c r="A9" s="62"/>
      <c r="B9" s="3" t="s">
        <v>94</v>
      </c>
      <c r="C9" s="6">
        <v>153</v>
      </c>
      <c r="D9" s="6">
        <v>131</v>
      </c>
      <c r="E9" s="15">
        <v>0.85620915032679734</v>
      </c>
      <c r="F9" s="6">
        <v>115</v>
      </c>
      <c r="G9" s="15">
        <v>0.75163398692810457</v>
      </c>
      <c r="H9" s="20">
        <v>2.8570312499999999</v>
      </c>
    </row>
    <row r="10" spans="1:8" x14ac:dyDescent="0.25">
      <c r="A10" s="62"/>
      <c r="B10" s="3" t="s">
        <v>95</v>
      </c>
      <c r="C10" s="6">
        <v>166</v>
      </c>
      <c r="D10" s="6">
        <v>148</v>
      </c>
      <c r="E10" s="15">
        <v>0.89156626506024095</v>
      </c>
      <c r="F10" s="6">
        <v>97</v>
      </c>
      <c r="G10" s="15">
        <v>0.58433734939759041</v>
      </c>
      <c r="H10" s="20">
        <v>2.2809523809523808</v>
      </c>
    </row>
    <row r="11" spans="1:8" x14ac:dyDescent="0.25">
      <c r="A11" s="62"/>
      <c r="B11" s="3" t="s">
        <v>96</v>
      </c>
      <c r="C11" s="6">
        <v>122</v>
      </c>
      <c r="D11" s="6">
        <v>103</v>
      </c>
      <c r="E11" s="15">
        <v>0.84426229508196726</v>
      </c>
      <c r="F11" s="6">
        <v>96</v>
      </c>
      <c r="G11" s="15">
        <v>0.78688524590163933</v>
      </c>
      <c r="H11" s="20">
        <v>3.2352941176470589</v>
      </c>
    </row>
    <row r="12" spans="1:8" ht="30" x14ac:dyDescent="0.25">
      <c r="A12" s="33" t="s">
        <v>60</v>
      </c>
      <c r="B12" s="2" t="s">
        <v>32</v>
      </c>
      <c r="C12" s="12" t="s">
        <v>82</v>
      </c>
      <c r="D12" s="12" t="s">
        <v>83</v>
      </c>
      <c r="E12" s="13" t="s">
        <v>84</v>
      </c>
      <c r="F12" s="12" t="s">
        <v>85</v>
      </c>
      <c r="G12" s="13" t="s">
        <v>33</v>
      </c>
      <c r="H12" s="14" t="s">
        <v>86</v>
      </c>
    </row>
    <row r="13" spans="1:8" x14ac:dyDescent="0.25">
      <c r="A13" s="79" t="s">
        <v>61</v>
      </c>
      <c r="B13" s="3" t="s">
        <v>92</v>
      </c>
      <c r="C13" s="6">
        <v>7</v>
      </c>
      <c r="D13" s="6">
        <v>5</v>
      </c>
      <c r="E13" s="15">
        <v>0.7142857142857143</v>
      </c>
      <c r="F13" s="6">
        <v>2</v>
      </c>
      <c r="G13" s="15">
        <v>0.2857142857142857</v>
      </c>
      <c r="H13" s="20">
        <v>1.4</v>
      </c>
    </row>
    <row r="14" spans="1:8" x14ac:dyDescent="0.25">
      <c r="A14" s="80"/>
      <c r="B14" s="3" t="s">
        <v>93</v>
      </c>
      <c r="C14" s="6">
        <v>8</v>
      </c>
      <c r="D14" s="6">
        <v>6</v>
      </c>
      <c r="E14" s="15">
        <v>0.75</v>
      </c>
      <c r="F14" s="6">
        <v>5</v>
      </c>
      <c r="G14" s="15">
        <v>0.625</v>
      </c>
      <c r="H14" s="20">
        <v>2.0500000000000003</v>
      </c>
    </row>
    <row r="15" spans="1:8" x14ac:dyDescent="0.25">
      <c r="A15" s="80"/>
      <c r="B15" s="3" t="s">
        <v>94</v>
      </c>
      <c r="C15" s="6">
        <v>1</v>
      </c>
      <c r="D15" s="6">
        <v>1</v>
      </c>
      <c r="E15" s="15">
        <v>1</v>
      </c>
      <c r="F15" s="6">
        <v>1</v>
      </c>
      <c r="G15" s="15">
        <v>1</v>
      </c>
      <c r="H15" s="20">
        <v>4</v>
      </c>
    </row>
    <row r="16" spans="1:8" x14ac:dyDescent="0.25">
      <c r="A16" s="80"/>
      <c r="B16" s="3" t="s">
        <v>95</v>
      </c>
      <c r="C16" s="6">
        <v>6</v>
      </c>
      <c r="D16" s="6">
        <v>4</v>
      </c>
      <c r="E16" s="15">
        <v>0.66666666666666663</v>
      </c>
      <c r="F16" s="6">
        <v>4</v>
      </c>
      <c r="G16" s="15">
        <v>0.66666666666666663</v>
      </c>
      <c r="H16" s="20">
        <v>3.75</v>
      </c>
    </row>
    <row r="17" spans="1:8" x14ac:dyDescent="0.25">
      <c r="A17" s="81"/>
      <c r="B17" s="3" t="s">
        <v>96</v>
      </c>
      <c r="C17" s="6" t="s">
        <v>9</v>
      </c>
      <c r="D17" s="6" t="s">
        <v>9</v>
      </c>
      <c r="E17" s="15" t="s">
        <v>9</v>
      </c>
      <c r="F17" s="6" t="s">
        <v>9</v>
      </c>
      <c r="G17" s="15" t="s">
        <v>9</v>
      </c>
      <c r="H17" s="20" t="s">
        <v>9</v>
      </c>
    </row>
    <row r="18" spans="1:8" x14ac:dyDescent="0.25">
      <c r="A18" s="74" t="s">
        <v>62</v>
      </c>
      <c r="B18" s="3" t="s">
        <v>92</v>
      </c>
      <c r="C18" s="21">
        <v>1</v>
      </c>
      <c r="D18" s="21">
        <v>1</v>
      </c>
      <c r="E18" s="15">
        <v>1</v>
      </c>
      <c r="F18" s="21">
        <v>1</v>
      </c>
      <c r="G18" s="15">
        <v>1</v>
      </c>
      <c r="H18" s="22">
        <v>2</v>
      </c>
    </row>
    <row r="19" spans="1:8" x14ac:dyDescent="0.25">
      <c r="A19" s="74"/>
      <c r="B19" s="3" t="s">
        <v>93</v>
      </c>
      <c r="C19" s="6">
        <v>3</v>
      </c>
      <c r="D19" s="6">
        <v>3</v>
      </c>
      <c r="E19" s="15">
        <v>1</v>
      </c>
      <c r="F19" s="6">
        <v>3</v>
      </c>
      <c r="G19" s="15">
        <v>1</v>
      </c>
      <c r="H19" s="20">
        <v>2.4333333333333336</v>
      </c>
    </row>
    <row r="20" spans="1:8" x14ac:dyDescent="0.25">
      <c r="A20" s="74"/>
      <c r="B20" s="3" t="s">
        <v>94</v>
      </c>
      <c r="C20" s="21" t="s">
        <v>9</v>
      </c>
      <c r="D20" s="21" t="s">
        <v>9</v>
      </c>
      <c r="E20" s="15" t="s">
        <v>9</v>
      </c>
      <c r="F20" s="21" t="s">
        <v>9</v>
      </c>
      <c r="G20" s="15" t="s">
        <v>9</v>
      </c>
      <c r="H20" s="22" t="s">
        <v>9</v>
      </c>
    </row>
    <row r="21" spans="1:8" x14ac:dyDescent="0.25">
      <c r="A21" s="74"/>
      <c r="B21" s="3" t="s">
        <v>95</v>
      </c>
      <c r="C21" s="6" t="s">
        <v>9</v>
      </c>
      <c r="D21" s="6" t="s">
        <v>9</v>
      </c>
      <c r="E21" s="15" t="s">
        <v>9</v>
      </c>
      <c r="F21" s="6" t="s">
        <v>9</v>
      </c>
      <c r="G21" s="15" t="s">
        <v>9</v>
      </c>
      <c r="H21" s="20" t="s">
        <v>9</v>
      </c>
    </row>
    <row r="22" spans="1:8" x14ac:dyDescent="0.25">
      <c r="A22" s="74"/>
      <c r="B22" s="3" t="s">
        <v>96</v>
      </c>
      <c r="C22" s="6" t="s">
        <v>9</v>
      </c>
      <c r="D22" s="6" t="s">
        <v>9</v>
      </c>
      <c r="E22" s="15" t="s">
        <v>9</v>
      </c>
      <c r="F22" s="6" t="s">
        <v>9</v>
      </c>
      <c r="G22" s="15" t="s">
        <v>9</v>
      </c>
      <c r="H22" s="20" t="s">
        <v>9</v>
      </c>
    </row>
    <row r="23" spans="1:8" x14ac:dyDescent="0.25">
      <c r="A23" s="62" t="s">
        <v>10</v>
      </c>
      <c r="B23" s="3" t="s">
        <v>92</v>
      </c>
      <c r="C23" s="6">
        <v>6</v>
      </c>
      <c r="D23" s="6">
        <v>6</v>
      </c>
      <c r="E23" s="15">
        <v>1</v>
      </c>
      <c r="F23" s="6">
        <v>5</v>
      </c>
      <c r="G23" s="15">
        <v>0.83333333333333337</v>
      </c>
      <c r="H23" s="20">
        <v>2.3833333333333333</v>
      </c>
    </row>
    <row r="24" spans="1:8" x14ac:dyDescent="0.25">
      <c r="A24" s="62"/>
      <c r="B24" s="3" t="s">
        <v>93</v>
      </c>
      <c r="C24" s="21">
        <v>2</v>
      </c>
      <c r="D24" s="21">
        <v>2</v>
      </c>
      <c r="E24" s="15">
        <v>1</v>
      </c>
      <c r="F24" s="21">
        <v>1</v>
      </c>
      <c r="G24" s="15">
        <v>0.5</v>
      </c>
      <c r="H24" s="22">
        <v>2</v>
      </c>
    </row>
    <row r="25" spans="1:8" x14ac:dyDescent="0.25">
      <c r="A25" s="62"/>
      <c r="B25" s="3" t="s">
        <v>94</v>
      </c>
      <c r="C25" s="6">
        <v>4</v>
      </c>
      <c r="D25" s="6">
        <v>4</v>
      </c>
      <c r="E25" s="15">
        <v>1</v>
      </c>
      <c r="F25" s="6">
        <v>4</v>
      </c>
      <c r="G25" s="15">
        <v>1</v>
      </c>
      <c r="H25" s="20">
        <v>3.5</v>
      </c>
    </row>
    <row r="26" spans="1:8" x14ac:dyDescent="0.25">
      <c r="A26" s="62"/>
      <c r="B26" s="3" t="s">
        <v>95</v>
      </c>
      <c r="C26" s="6">
        <v>5</v>
      </c>
      <c r="D26" s="6">
        <v>5</v>
      </c>
      <c r="E26" s="15">
        <v>1</v>
      </c>
      <c r="F26" s="6">
        <v>5</v>
      </c>
      <c r="G26" s="15">
        <v>1</v>
      </c>
      <c r="H26" s="20">
        <v>3.6</v>
      </c>
    </row>
    <row r="27" spans="1:8" x14ac:dyDescent="0.25">
      <c r="A27" s="62"/>
      <c r="B27" s="3" t="s">
        <v>96</v>
      </c>
      <c r="C27" s="6">
        <v>2</v>
      </c>
      <c r="D27" s="6">
        <v>2</v>
      </c>
      <c r="E27" s="15">
        <v>1</v>
      </c>
      <c r="F27" s="6">
        <v>2</v>
      </c>
      <c r="G27" s="15">
        <v>1</v>
      </c>
      <c r="H27" s="20">
        <v>3</v>
      </c>
    </row>
    <row r="28" spans="1:8" x14ac:dyDescent="0.25">
      <c r="A28" s="62" t="s">
        <v>11</v>
      </c>
      <c r="B28" s="3" t="s">
        <v>92</v>
      </c>
      <c r="C28" s="6">
        <v>6</v>
      </c>
      <c r="D28" s="6">
        <v>4</v>
      </c>
      <c r="E28" s="15">
        <v>0.66666666666666663</v>
      </c>
      <c r="F28" s="6">
        <v>4</v>
      </c>
      <c r="G28" s="15">
        <v>0.66666666666666663</v>
      </c>
      <c r="H28" s="20">
        <v>2.8250000000000002</v>
      </c>
    </row>
    <row r="29" spans="1:8" x14ac:dyDescent="0.25">
      <c r="A29" s="62"/>
      <c r="B29" s="3" t="s">
        <v>93</v>
      </c>
      <c r="C29" s="6">
        <v>3</v>
      </c>
      <c r="D29" s="6">
        <v>3</v>
      </c>
      <c r="E29" s="15">
        <v>1</v>
      </c>
      <c r="F29" s="6">
        <v>3</v>
      </c>
      <c r="G29" s="15">
        <v>1</v>
      </c>
      <c r="H29" s="20">
        <v>4</v>
      </c>
    </row>
    <row r="30" spans="1:8" x14ac:dyDescent="0.25">
      <c r="A30" s="62"/>
      <c r="B30" s="3" t="s">
        <v>94</v>
      </c>
      <c r="C30" s="6">
        <v>6</v>
      </c>
      <c r="D30" s="6">
        <v>6</v>
      </c>
      <c r="E30" s="15">
        <v>1</v>
      </c>
      <c r="F30" s="6">
        <v>4</v>
      </c>
      <c r="G30" s="15">
        <v>0.66666666666666663</v>
      </c>
      <c r="H30" s="20">
        <v>2.4</v>
      </c>
    </row>
    <row r="31" spans="1:8" x14ac:dyDescent="0.25">
      <c r="A31" s="62"/>
      <c r="B31" s="3" t="s">
        <v>95</v>
      </c>
      <c r="C31" s="6">
        <v>6</v>
      </c>
      <c r="D31" s="6">
        <v>5</v>
      </c>
      <c r="E31" s="15">
        <v>0.83333333333333337</v>
      </c>
      <c r="F31" s="6">
        <v>4</v>
      </c>
      <c r="G31" s="15">
        <v>0.66666666666666663</v>
      </c>
      <c r="H31" s="20">
        <v>2.8</v>
      </c>
    </row>
    <row r="32" spans="1:8" x14ac:dyDescent="0.25">
      <c r="A32" s="62"/>
      <c r="B32" s="3" t="s">
        <v>96</v>
      </c>
      <c r="C32" s="6">
        <v>4</v>
      </c>
      <c r="D32" s="6">
        <v>4</v>
      </c>
      <c r="E32" s="15">
        <v>1</v>
      </c>
      <c r="F32" s="6">
        <v>4</v>
      </c>
      <c r="G32" s="15">
        <v>1</v>
      </c>
      <c r="H32" s="20">
        <v>3.25</v>
      </c>
    </row>
    <row r="33" spans="1:8" x14ac:dyDescent="0.25">
      <c r="A33" s="62" t="s">
        <v>12</v>
      </c>
      <c r="B33" s="3" t="s">
        <v>92</v>
      </c>
      <c r="C33" s="6">
        <v>96</v>
      </c>
      <c r="D33" s="6">
        <v>87</v>
      </c>
      <c r="E33" s="15">
        <v>0.90625</v>
      </c>
      <c r="F33" s="6">
        <v>75</v>
      </c>
      <c r="G33" s="15">
        <v>0.78125</v>
      </c>
      <c r="H33" s="20">
        <v>2.8114942528735636</v>
      </c>
    </row>
    <row r="34" spans="1:8" x14ac:dyDescent="0.25">
      <c r="A34" s="62"/>
      <c r="B34" s="3" t="s">
        <v>93</v>
      </c>
      <c r="C34" s="6">
        <v>120</v>
      </c>
      <c r="D34" s="6">
        <v>99</v>
      </c>
      <c r="E34" s="15">
        <v>0.82499999999999996</v>
      </c>
      <c r="F34" s="6">
        <v>75</v>
      </c>
      <c r="G34" s="15">
        <v>0.625</v>
      </c>
      <c r="H34" s="20">
        <v>2.5917525773195877</v>
      </c>
    </row>
    <row r="35" spans="1:8" x14ac:dyDescent="0.25">
      <c r="A35" s="62"/>
      <c r="B35" s="3" t="s">
        <v>94</v>
      </c>
      <c r="C35" s="6">
        <v>101</v>
      </c>
      <c r="D35" s="6">
        <v>86</v>
      </c>
      <c r="E35" s="15">
        <v>0.85148514851485146</v>
      </c>
      <c r="F35" s="6">
        <v>76</v>
      </c>
      <c r="G35" s="15">
        <v>0.75247524752475248</v>
      </c>
      <c r="H35" s="20">
        <v>2.9011904761904765</v>
      </c>
    </row>
    <row r="36" spans="1:8" x14ac:dyDescent="0.25">
      <c r="A36" s="62"/>
      <c r="B36" s="3" t="s">
        <v>95</v>
      </c>
      <c r="C36" s="6">
        <v>109</v>
      </c>
      <c r="D36" s="6">
        <v>100</v>
      </c>
      <c r="E36" s="15">
        <v>0.91743119266055051</v>
      </c>
      <c r="F36" s="6">
        <v>66</v>
      </c>
      <c r="G36" s="15">
        <v>0.60550458715596334</v>
      </c>
      <c r="H36" s="20">
        <v>2.2757575757575759</v>
      </c>
    </row>
    <row r="37" spans="1:8" x14ac:dyDescent="0.25">
      <c r="A37" s="62"/>
      <c r="B37" s="3" t="s">
        <v>96</v>
      </c>
      <c r="C37" s="6">
        <v>72</v>
      </c>
      <c r="D37" s="6">
        <v>61</v>
      </c>
      <c r="E37" s="15">
        <v>0.84722222222222221</v>
      </c>
      <c r="F37" s="6">
        <v>56</v>
      </c>
      <c r="G37" s="15">
        <v>0.77777777777777779</v>
      </c>
      <c r="H37" s="20">
        <v>3.0180327868852461</v>
      </c>
    </row>
    <row r="38" spans="1:8" x14ac:dyDescent="0.25">
      <c r="A38" s="62" t="s">
        <v>13</v>
      </c>
      <c r="B38" s="3" t="s">
        <v>92</v>
      </c>
      <c r="C38" s="6" t="s">
        <v>9</v>
      </c>
      <c r="D38" s="6" t="s">
        <v>9</v>
      </c>
      <c r="E38" s="15" t="s">
        <v>9</v>
      </c>
      <c r="F38" s="6" t="s">
        <v>9</v>
      </c>
      <c r="G38" s="15" t="s">
        <v>9</v>
      </c>
      <c r="H38" s="20" t="s">
        <v>9</v>
      </c>
    </row>
    <row r="39" spans="1:8" x14ac:dyDescent="0.25">
      <c r="A39" s="62"/>
      <c r="B39" s="3" t="s">
        <v>93</v>
      </c>
      <c r="C39" s="6">
        <v>1</v>
      </c>
      <c r="D39" s="6">
        <v>1</v>
      </c>
      <c r="E39" s="15">
        <v>1</v>
      </c>
      <c r="F39" s="6">
        <v>1</v>
      </c>
      <c r="G39" s="15">
        <v>1</v>
      </c>
      <c r="H39" s="20">
        <v>4</v>
      </c>
    </row>
    <row r="40" spans="1:8" x14ac:dyDescent="0.25">
      <c r="A40" s="62"/>
      <c r="B40" s="3" t="s">
        <v>94</v>
      </c>
      <c r="C40" s="6" t="s">
        <v>9</v>
      </c>
      <c r="D40" s="6" t="s">
        <v>9</v>
      </c>
      <c r="E40" s="15" t="s">
        <v>9</v>
      </c>
      <c r="F40" s="6" t="s">
        <v>9</v>
      </c>
      <c r="G40" s="15" t="s">
        <v>9</v>
      </c>
      <c r="H40" s="20" t="s">
        <v>9</v>
      </c>
    </row>
    <row r="41" spans="1:8" x14ac:dyDescent="0.25">
      <c r="A41" s="62"/>
      <c r="B41" s="3" t="s">
        <v>95</v>
      </c>
      <c r="C41" s="6" t="s">
        <v>9</v>
      </c>
      <c r="D41" s="6" t="s">
        <v>9</v>
      </c>
      <c r="E41" s="15" t="s">
        <v>9</v>
      </c>
      <c r="F41" s="6" t="s">
        <v>9</v>
      </c>
      <c r="G41" s="15" t="s">
        <v>9</v>
      </c>
      <c r="H41" s="20" t="s">
        <v>9</v>
      </c>
    </row>
    <row r="42" spans="1:8" x14ac:dyDescent="0.25">
      <c r="A42" s="62"/>
      <c r="B42" s="3" t="s">
        <v>96</v>
      </c>
      <c r="C42" s="6" t="s">
        <v>9</v>
      </c>
      <c r="D42" s="6" t="s">
        <v>9</v>
      </c>
      <c r="E42" s="15" t="s">
        <v>9</v>
      </c>
      <c r="F42" s="6" t="s">
        <v>9</v>
      </c>
      <c r="G42" s="15" t="s">
        <v>9</v>
      </c>
      <c r="H42" s="20" t="s">
        <v>9</v>
      </c>
    </row>
    <row r="43" spans="1:8" x14ac:dyDescent="0.25">
      <c r="A43" s="74" t="s">
        <v>63</v>
      </c>
      <c r="B43" s="3" t="s">
        <v>92</v>
      </c>
      <c r="C43" s="6">
        <v>233</v>
      </c>
      <c r="D43" s="6">
        <v>205</v>
      </c>
      <c r="E43" s="15">
        <v>0.87982832618025753</v>
      </c>
      <c r="F43" s="6">
        <v>195</v>
      </c>
      <c r="G43" s="15">
        <v>0.83690987124463523</v>
      </c>
      <c r="H43" s="20">
        <v>3.2763546798029557</v>
      </c>
    </row>
    <row r="44" spans="1:8" x14ac:dyDescent="0.25">
      <c r="A44" s="74"/>
      <c r="B44" s="3" t="s">
        <v>93</v>
      </c>
      <c r="C44" s="6">
        <v>172</v>
      </c>
      <c r="D44" s="6">
        <v>142</v>
      </c>
      <c r="E44" s="15">
        <v>0.82558139534883723</v>
      </c>
      <c r="F44" s="6">
        <v>119</v>
      </c>
      <c r="G44" s="15">
        <v>0.69186046511627908</v>
      </c>
      <c r="H44" s="20">
        <v>3.1401459854014599</v>
      </c>
    </row>
    <row r="45" spans="1:8" x14ac:dyDescent="0.25">
      <c r="A45" s="74"/>
      <c r="B45" s="3" t="s">
        <v>94</v>
      </c>
      <c r="C45" s="6">
        <v>164</v>
      </c>
      <c r="D45" s="6">
        <v>142</v>
      </c>
      <c r="E45" s="15">
        <v>0.86585365853658536</v>
      </c>
      <c r="F45" s="6">
        <v>131</v>
      </c>
      <c r="G45" s="15">
        <v>0.79878048780487809</v>
      </c>
      <c r="H45" s="20">
        <v>3.3503759398496245</v>
      </c>
    </row>
    <row r="46" spans="1:8" x14ac:dyDescent="0.25">
      <c r="A46" s="74"/>
      <c r="B46" s="3" t="s">
        <v>95</v>
      </c>
      <c r="C46" s="6">
        <v>147</v>
      </c>
      <c r="D46" s="6">
        <v>128</v>
      </c>
      <c r="E46" s="15">
        <v>0.87074829931972786</v>
      </c>
      <c r="F46" s="6">
        <v>107</v>
      </c>
      <c r="G46" s="15">
        <v>0.72789115646258506</v>
      </c>
      <c r="H46" s="20">
        <v>3.116260162601626</v>
      </c>
    </row>
    <row r="47" spans="1:8" x14ac:dyDescent="0.25">
      <c r="A47" s="74"/>
      <c r="B47" s="3" t="s">
        <v>96</v>
      </c>
      <c r="C47" s="6">
        <v>131</v>
      </c>
      <c r="D47" s="6">
        <v>120</v>
      </c>
      <c r="E47" s="15">
        <v>0.91603053435114501</v>
      </c>
      <c r="F47" s="6">
        <v>115</v>
      </c>
      <c r="G47" s="15">
        <v>0.87786259541984735</v>
      </c>
      <c r="H47" s="20">
        <v>3.5153846153846153</v>
      </c>
    </row>
    <row r="48" spans="1:8" x14ac:dyDescent="0.25">
      <c r="A48" s="74" t="s">
        <v>64</v>
      </c>
      <c r="B48" s="3" t="s">
        <v>92</v>
      </c>
      <c r="C48" s="6">
        <v>27</v>
      </c>
      <c r="D48" s="6">
        <v>25</v>
      </c>
      <c r="E48" s="15">
        <v>0.92592592592592593</v>
      </c>
      <c r="F48" s="6">
        <v>20</v>
      </c>
      <c r="G48" s="15">
        <v>0.7407407407407407</v>
      </c>
      <c r="H48" s="20">
        <v>2.4239999999999999</v>
      </c>
    </row>
    <row r="49" spans="1:8" x14ac:dyDescent="0.25">
      <c r="A49" s="74"/>
      <c r="B49" s="3" t="s">
        <v>93</v>
      </c>
      <c r="C49" s="6">
        <v>13</v>
      </c>
      <c r="D49" s="6">
        <v>12</v>
      </c>
      <c r="E49" s="15">
        <v>0.92307692307692313</v>
      </c>
      <c r="F49" s="6">
        <v>8</v>
      </c>
      <c r="G49" s="15">
        <v>0.61538461538461542</v>
      </c>
      <c r="H49" s="20">
        <v>2.0833333333333335</v>
      </c>
    </row>
    <row r="50" spans="1:8" x14ac:dyDescent="0.25">
      <c r="A50" s="74"/>
      <c r="B50" s="3" t="s">
        <v>94</v>
      </c>
      <c r="C50" s="6">
        <v>17</v>
      </c>
      <c r="D50" s="6">
        <v>16</v>
      </c>
      <c r="E50" s="15">
        <v>0.94117647058823528</v>
      </c>
      <c r="F50" s="6">
        <v>15</v>
      </c>
      <c r="G50" s="15">
        <v>0.88235294117647056</v>
      </c>
      <c r="H50" s="20">
        <v>3.3125</v>
      </c>
    </row>
    <row r="51" spans="1:8" x14ac:dyDescent="0.25">
      <c r="A51" s="74"/>
      <c r="B51" s="3" t="s">
        <v>95</v>
      </c>
      <c r="C51" s="6">
        <v>17</v>
      </c>
      <c r="D51" s="6">
        <v>15</v>
      </c>
      <c r="E51" s="15">
        <v>0.88235294117647056</v>
      </c>
      <c r="F51" s="6">
        <v>11</v>
      </c>
      <c r="G51" s="15">
        <v>0.6470588235294118</v>
      </c>
      <c r="H51" s="20">
        <v>2.58</v>
      </c>
    </row>
    <row r="52" spans="1:8" x14ac:dyDescent="0.25">
      <c r="A52" s="74"/>
      <c r="B52" s="3" t="s">
        <v>96</v>
      </c>
      <c r="C52" s="6">
        <v>20</v>
      </c>
      <c r="D52" s="6">
        <v>15</v>
      </c>
      <c r="E52" s="15">
        <v>0.75</v>
      </c>
      <c r="F52" s="6">
        <v>13</v>
      </c>
      <c r="G52" s="15">
        <v>0.65</v>
      </c>
      <c r="H52" s="20">
        <v>3.1333333333333333</v>
      </c>
    </row>
    <row r="53" spans="1:8" x14ac:dyDescent="0.25">
      <c r="A53" s="74" t="s">
        <v>65</v>
      </c>
      <c r="B53" s="3" t="s">
        <v>92</v>
      </c>
      <c r="C53" s="6">
        <v>1</v>
      </c>
      <c r="D53" s="6">
        <v>1</v>
      </c>
      <c r="E53" s="15">
        <v>1</v>
      </c>
      <c r="F53" s="6">
        <v>1</v>
      </c>
      <c r="G53" s="15">
        <v>1</v>
      </c>
      <c r="H53" s="20">
        <v>3.7</v>
      </c>
    </row>
    <row r="54" spans="1:8" x14ac:dyDescent="0.25">
      <c r="A54" s="74"/>
      <c r="B54" s="3" t="s">
        <v>93</v>
      </c>
      <c r="C54" s="6">
        <v>3</v>
      </c>
      <c r="D54" s="6">
        <v>3</v>
      </c>
      <c r="E54" s="15">
        <v>1</v>
      </c>
      <c r="F54" s="6">
        <v>1</v>
      </c>
      <c r="G54" s="15">
        <v>0.33333333333333331</v>
      </c>
      <c r="H54" s="20">
        <v>1.3333333333333333</v>
      </c>
    </row>
    <row r="55" spans="1:8" x14ac:dyDescent="0.25">
      <c r="A55" s="74"/>
      <c r="B55" s="3" t="s">
        <v>94</v>
      </c>
      <c r="C55" s="6">
        <v>1</v>
      </c>
      <c r="D55" s="6">
        <v>1</v>
      </c>
      <c r="E55" s="15">
        <v>1</v>
      </c>
      <c r="F55" s="6">
        <v>1</v>
      </c>
      <c r="G55" s="15">
        <v>1</v>
      </c>
      <c r="H55" s="20">
        <v>4</v>
      </c>
    </row>
    <row r="56" spans="1:8" x14ac:dyDescent="0.25">
      <c r="A56" s="74"/>
      <c r="B56" s="3" t="s">
        <v>95</v>
      </c>
      <c r="C56" s="6">
        <v>5</v>
      </c>
      <c r="D56" s="6">
        <v>5</v>
      </c>
      <c r="E56" s="15">
        <v>1</v>
      </c>
      <c r="F56" s="6">
        <v>1</v>
      </c>
      <c r="G56" s="15">
        <v>0.2</v>
      </c>
      <c r="H56" s="20">
        <v>0.8</v>
      </c>
    </row>
    <row r="57" spans="1:8" x14ac:dyDescent="0.25">
      <c r="A57" s="74"/>
      <c r="B57" s="3" t="s">
        <v>96</v>
      </c>
      <c r="C57" s="6">
        <v>1</v>
      </c>
      <c r="D57" s="6">
        <v>1</v>
      </c>
      <c r="E57" s="15">
        <v>1</v>
      </c>
      <c r="F57" s="6">
        <v>1</v>
      </c>
      <c r="G57" s="15">
        <v>1</v>
      </c>
      <c r="H57" s="20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82" t="s">
        <v>30</v>
      </c>
      <c r="B1" s="83"/>
      <c r="C1" s="83"/>
      <c r="D1" s="83"/>
      <c r="E1" s="83"/>
      <c r="F1" s="83"/>
    </row>
    <row r="2" spans="1:6" x14ac:dyDescent="0.25">
      <c r="A2" s="84" t="s">
        <v>87</v>
      </c>
      <c r="B2" s="85" t="s">
        <v>88</v>
      </c>
      <c r="C2" s="85"/>
      <c r="D2" s="85"/>
      <c r="E2" s="85"/>
      <c r="F2" s="85"/>
    </row>
    <row r="3" spans="1:6" x14ac:dyDescent="0.25">
      <c r="A3" s="84"/>
      <c r="B3" s="41" t="s">
        <v>77</v>
      </c>
      <c r="C3" s="41" t="s">
        <v>78</v>
      </c>
      <c r="D3" s="41" t="s">
        <v>79</v>
      </c>
      <c r="E3" s="41" t="s">
        <v>80</v>
      </c>
      <c r="F3" s="41" t="s">
        <v>91</v>
      </c>
    </row>
    <row r="4" spans="1:6" x14ac:dyDescent="0.25">
      <c r="A4" s="32" t="s">
        <v>76</v>
      </c>
      <c r="B4" s="1">
        <v>1</v>
      </c>
      <c r="C4" s="1">
        <v>8</v>
      </c>
      <c r="D4" s="1">
        <v>22</v>
      </c>
      <c r="E4" s="1">
        <v>18</v>
      </c>
      <c r="F4" s="1">
        <v>12</v>
      </c>
    </row>
    <row r="5" spans="1:6" x14ac:dyDescent="0.25">
      <c r="A5" s="32" t="s">
        <v>81</v>
      </c>
      <c r="B5" s="1">
        <v>16</v>
      </c>
      <c r="C5" s="1">
        <v>13</v>
      </c>
      <c r="D5" s="1">
        <v>35</v>
      </c>
      <c r="E5" s="1">
        <v>25</v>
      </c>
      <c r="F5" s="1">
        <v>23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1" customWidth="1"/>
    <col min="2" max="11" width="11.7109375" style="11" customWidth="1"/>
  </cols>
  <sheetData>
    <row r="1" spans="1:11" ht="45" x14ac:dyDescent="0.25">
      <c r="A1" s="29" t="s">
        <v>32</v>
      </c>
      <c r="B1" s="12" t="s">
        <v>66</v>
      </c>
      <c r="C1" s="12" t="s">
        <v>67</v>
      </c>
      <c r="D1" s="12" t="s">
        <v>68</v>
      </c>
      <c r="E1" s="12" t="s">
        <v>69</v>
      </c>
      <c r="F1" s="12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</row>
    <row r="2" spans="1:11" x14ac:dyDescent="0.25">
      <c r="A2" s="54" t="s">
        <v>92</v>
      </c>
      <c r="B2" s="23">
        <v>19</v>
      </c>
      <c r="C2" s="24">
        <v>1409.1425278980003</v>
      </c>
      <c r="D2" s="25">
        <v>297.99787000613276</v>
      </c>
      <c r="E2" s="24">
        <v>46.971417596600006</v>
      </c>
      <c r="F2" s="24">
        <v>4.7287000000000008</v>
      </c>
      <c r="G2" s="26">
        <v>4.2457000000000011</v>
      </c>
      <c r="H2" s="25">
        <v>9.9332623335377583</v>
      </c>
      <c r="I2" s="23">
        <v>407</v>
      </c>
      <c r="J2" s="23">
        <v>465</v>
      </c>
      <c r="K2" s="27">
        <v>0.87526881720430105</v>
      </c>
    </row>
    <row r="3" spans="1:11" x14ac:dyDescent="0.25">
      <c r="A3" s="54" t="s">
        <v>93</v>
      </c>
      <c r="B3" s="23">
        <v>18</v>
      </c>
      <c r="C3" s="24">
        <v>1298.0853931619997</v>
      </c>
      <c r="D3" s="25">
        <v>285.38130263421704</v>
      </c>
      <c r="E3" s="24">
        <v>43.269513105399987</v>
      </c>
      <c r="F3" s="24">
        <v>4.5486000000000004</v>
      </c>
      <c r="G3" s="26">
        <v>3.6496000000000004</v>
      </c>
      <c r="H3" s="25">
        <v>9.5127100878072337</v>
      </c>
      <c r="I3" s="23">
        <v>345</v>
      </c>
      <c r="J3" s="23">
        <v>458</v>
      </c>
      <c r="K3" s="27">
        <v>0.75327510917030571</v>
      </c>
    </row>
    <row r="4" spans="1:11" x14ac:dyDescent="0.25">
      <c r="A4" s="54" t="s">
        <v>94</v>
      </c>
      <c r="B4" s="23">
        <v>16</v>
      </c>
      <c r="C4" s="26">
        <v>895.23625474200014</v>
      </c>
      <c r="D4" s="28">
        <v>250.78753249348688</v>
      </c>
      <c r="E4" s="26">
        <v>29.841208491400003</v>
      </c>
      <c r="F4" s="26">
        <v>3.5697000000000001</v>
      </c>
      <c r="G4" s="26">
        <v>3.0030999999999999</v>
      </c>
      <c r="H4" s="28">
        <v>8.3595844164495627</v>
      </c>
      <c r="I4" s="23">
        <v>289</v>
      </c>
      <c r="J4" s="23">
        <v>436</v>
      </c>
      <c r="K4" s="27">
        <v>0.66284403669724767</v>
      </c>
    </row>
    <row r="5" spans="1:11" x14ac:dyDescent="0.25">
      <c r="A5" s="54" t="s">
        <v>95</v>
      </c>
      <c r="B5" s="23">
        <v>15</v>
      </c>
      <c r="C5" s="24">
        <v>1064.9305361700003</v>
      </c>
      <c r="D5" s="25">
        <v>310.71996503661779</v>
      </c>
      <c r="E5" s="24">
        <v>35.497684539000005</v>
      </c>
      <c r="F5" s="24">
        <v>3.4273000000000002</v>
      </c>
      <c r="G5" s="26">
        <v>3.4273000000000002</v>
      </c>
      <c r="H5" s="25">
        <v>10.357332167887259</v>
      </c>
      <c r="I5" s="23">
        <v>312</v>
      </c>
      <c r="J5" s="23">
        <v>383</v>
      </c>
      <c r="K5" s="27">
        <v>0.81462140992167098</v>
      </c>
    </row>
    <row r="6" spans="1:11" x14ac:dyDescent="0.25">
      <c r="A6" s="54" t="s">
        <v>96</v>
      </c>
      <c r="B6" s="23">
        <v>14</v>
      </c>
      <c r="C6" s="24">
        <v>830.12785680900004</v>
      </c>
      <c r="D6" s="25">
        <v>264.95415301426698</v>
      </c>
      <c r="E6" s="24">
        <v>27.670928560300005</v>
      </c>
      <c r="F6" s="24">
        <v>3.1331000000000007</v>
      </c>
      <c r="G6" s="26">
        <v>1.7499000000000009</v>
      </c>
      <c r="H6" s="25">
        <v>8.8318051004755667</v>
      </c>
      <c r="I6" s="23">
        <v>230</v>
      </c>
      <c r="J6" s="23">
        <v>352</v>
      </c>
      <c r="K6" s="27">
        <v>0.65340909090909094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2017-09-26T23:02:32Z</cp:lastPrinted>
  <dcterms:created xsi:type="dcterms:W3CDTF">2017-09-05T20:25:57Z</dcterms:created>
  <dcterms:modified xsi:type="dcterms:W3CDTF">2018-08-17T23:07:38Z</dcterms:modified>
</cp:coreProperties>
</file>