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6" i="1"/>
  <c r="L15" i="1"/>
  <c r="L13" i="1"/>
  <c r="L11" i="1"/>
  <c r="L9" i="1"/>
  <c r="L7" i="1"/>
  <c r="L5" i="1"/>
  <c r="L4" i="1"/>
  <c r="K34" i="1" l="1"/>
  <c r="K33" i="1"/>
  <c r="K30" i="1"/>
  <c r="K29" i="1"/>
  <c r="K28" i="1"/>
  <c r="K27" i="1"/>
  <c r="K26" i="1"/>
  <c r="K23" i="1"/>
  <c r="K22" i="1"/>
  <c r="K21" i="1"/>
  <c r="K20" i="1"/>
  <c r="K16" i="1"/>
  <c r="K15" i="1"/>
  <c r="K13" i="1"/>
  <c r="K11" i="1"/>
  <c r="K9" i="1"/>
  <c r="K6" i="1"/>
  <c r="K5" i="1"/>
  <c r="K4" i="1"/>
  <c r="K7" i="1"/>
  <c r="I34" i="1"/>
  <c r="I33" i="1"/>
  <c r="I30" i="1"/>
  <c r="I29" i="1"/>
  <c r="I28" i="1"/>
  <c r="I27" i="1"/>
  <c r="I26" i="1"/>
  <c r="I23" i="1"/>
  <c r="I22" i="1"/>
  <c r="I21" i="1"/>
  <c r="I20" i="1"/>
  <c r="I17" i="1"/>
  <c r="I16" i="1"/>
  <c r="I15" i="1"/>
  <c r="I13" i="1"/>
  <c r="I12" i="1"/>
  <c r="I11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6" i="1"/>
  <c r="G15" i="1"/>
  <c r="G13" i="1"/>
  <c r="G12" i="1"/>
  <c r="G11" i="1"/>
  <c r="G9" i="1"/>
  <c r="G7" i="1"/>
  <c r="G6" i="1"/>
  <c r="G5" i="1"/>
  <c r="G4" i="1"/>
  <c r="E34" i="1"/>
  <c r="E33" i="1"/>
  <c r="E30" i="1"/>
  <c r="E29" i="1"/>
  <c r="E28" i="1"/>
  <c r="E27" i="1"/>
  <c r="E26" i="1"/>
  <c r="E23" i="1"/>
  <c r="E22" i="1"/>
  <c r="E21" i="1"/>
  <c r="E20" i="1"/>
  <c r="E17" i="1"/>
  <c r="E16" i="1"/>
  <c r="E15" i="1"/>
  <c r="E13" i="1"/>
  <c r="E12" i="1"/>
  <c r="E11" i="1"/>
  <c r="E9" i="1"/>
  <c r="E5" i="1"/>
  <c r="E4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11" i="1"/>
  <c r="C10" i="1"/>
  <c r="C9" i="1"/>
  <c r="C5" i="1"/>
  <c r="C4" i="1"/>
  <c r="H35" i="1" l="1"/>
  <c r="I35" i="1" s="1"/>
  <c r="F35" i="1"/>
  <c r="G35" i="1" s="1"/>
  <c r="D35" i="1"/>
  <c r="E35" i="1" s="1"/>
  <c r="B35" i="1"/>
  <c r="H31" i="1"/>
  <c r="I31" i="1" s="1"/>
  <c r="F31" i="1"/>
  <c r="G31" i="1" s="1"/>
  <c r="D31" i="1"/>
  <c r="E31" i="1" s="1"/>
  <c r="B31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F7" i="1"/>
  <c r="D7" i="1"/>
  <c r="E7" i="1" s="1"/>
  <c r="B7" i="1"/>
  <c r="C7" i="1" s="1"/>
  <c r="C35" i="1" l="1"/>
  <c r="C31" i="1"/>
  <c r="C24" i="1"/>
  <c r="C18" i="1"/>
  <c r="J35" i="1"/>
  <c r="K35" i="1" s="1"/>
  <c r="J31" i="1"/>
  <c r="K31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<sst xmlns="http://schemas.openxmlformats.org/spreadsheetml/2006/main" count="941" uniqueCount="89">
  <si>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</si>
  <si>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</si>
  <si>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</si>
  <si>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</si>
  <si>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</si>
  <si>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</si>
  <si>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</si>
  <si>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</si>
  <si>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</si>
  <si>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</si>
  <si>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</si>
  <si>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</si>
  <si>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</si>
  <si>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</si>
  <si>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</si>
  <si>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</si>
  <si>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</si>
  <si>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</si>
  <si>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</si>
  <si>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</si>
  <si>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</si>
  <si>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</si>
  <si>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</si>
  <si>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</si>
  <si>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</si>
  <si>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</si>
  <si>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</si>
  <si>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</si>
  <si>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</si>
  <si>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</si>
  <si>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</si>
  <si>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</si>
  <si>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</si>
  <si>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</si>
  <si>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Paralegal Studies
Success and Retention Rates by Course</t>
  </si>
  <si>
    <t>Paralegal Studies</t>
  </si>
  <si>
    <t>PARA-100 : Intro to Paralegal Studies</t>
  </si>
  <si>
    <t>PARA-120 : Administrative Law</t>
  </si>
  <si>
    <t>PARA-125 : Business Organizations</t>
  </si>
  <si>
    <t>PARA-140 : Criminal Law and Procedures</t>
  </si>
  <si>
    <t>PARA-145 : Estate Planning and Admin</t>
  </si>
  <si>
    <t>PARA-150 : Family Law</t>
  </si>
  <si>
    <t>PARA-160 : Personal Injury</t>
  </si>
  <si>
    <t>PARA-170 : Workers' Compensation</t>
  </si>
  <si>
    <t>PARA-199 : Special Studies/Projects PARA</t>
  </si>
  <si>
    <t>PARA-250 : Internship</t>
  </si>
  <si>
    <t>Location</t>
  </si>
  <si>
    <t>On-Campus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</si>
  <si>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</si>
  <si>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</si>
  <si>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</si>
  <si>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</si>
  <si>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</si>
  <si>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</si>
  <si>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</si>
  <si>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</si>
  <si>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</si>
  <si>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</si>
  <si>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</si>
  <si>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</si>
  <si>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</si>
  <si>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</si>
  <si>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</si>
  <si>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</si>
  <si>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</si>
  <si>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</si>
  <si>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</si>
  <si>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</si>
  <si>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</si>
  <si>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</si>
  <si>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</si>
  <si>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</si>
  <si>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</si>
  <si>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</si>
  <si>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</si>
  <si>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</si>
  <si>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</si>
  <si>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</si>
  <si>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</si>
  <si>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</si>
  <si>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</si>
  <si>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</si>
  <si>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</si>
  <si>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</si>
  <si>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</si>
  <si>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</si>
  <si>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Paralegal Studies - Spring
Student Characteristics</t>
  </si>
  <si>
    <t>PARA-132 : Computer Assist Legal Research</t>
  </si>
  <si>
    <t>PARA-110 : Civil Litigation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</si>
</sst>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30" customWidth="1"/>
    <col min="2" max="12" width="8.28515625" style="11" customWidth="1"/>
  </cols>
  <sheetData>
    <row r="1" spans="1:12" x14ac:dyDescent="0.25">
      <c r="A1" s="59" t="s">
        <v>86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30" x14ac:dyDescent="0.25">
      <c r="A3" s="32" t="s">
        <v>0</v>
      </c>
      <c r="B3" s="57" t="s">
        <v>81</v>
      </c>
      <c r="C3" s="58"/>
      <c r="D3" s="57" t="s">
        <v>82</v>
      </c>
      <c r="E3" s="58"/>
      <c r="F3" s="57" t="s">
        <v>83</v>
      </c>
      <c r="G3" s="58"/>
      <c r="H3" s="57" t="s">
        <v>84</v>
      </c>
      <c r="I3" s="58"/>
      <c r="J3" s="57" t="s">
        <v>85</v>
      </c>
      <c r="K3" s="58"/>
      <c r="L3" s="5" t="s">
        <v>1</v>
      </c>
    </row>
    <row r="4" spans="1:12" x14ac:dyDescent="0.25">
      <c r="A4" s="29" t="s">
        <v>2</v>
      </c>
      <c r="B4" s="6">
        <v>91</v>
      </c>
      <c r="C4" s="7">
        <f t="shared" ref="C4:C5" si="0">B4/122</f>
        <v>0.74590163934426235</v>
      </c>
      <c r="D4" s="6">
        <v>73</v>
      </c>
      <c r="E4" s="7">
        <f t="shared" ref="E4:E5" si="1">D4/100</f>
        <v>0.73</v>
      </c>
      <c r="F4" s="6">
        <v>74</v>
      </c>
      <c r="G4" s="7">
        <f t="shared" ref="G4:G7" si="2">F4/100</f>
        <v>0.74</v>
      </c>
      <c r="H4" s="6">
        <v>63</v>
      </c>
      <c r="I4" s="7">
        <f t="shared" ref="I4:I6" si="3">H4/83</f>
        <v>0.75903614457831325</v>
      </c>
      <c r="J4" s="6">
        <v>58</v>
      </c>
      <c r="K4" s="7">
        <f t="shared" ref="K4:K6" si="4">J4/80</f>
        <v>0.72499999999999998</v>
      </c>
      <c r="L4" s="7">
        <f>(J4-B4)/B4</f>
        <v>-0.36263736263736263</v>
      </c>
    </row>
    <row r="5" spans="1:12" x14ac:dyDescent="0.25">
      <c r="A5" s="29" t="s">
        <v>3</v>
      </c>
      <c r="B5" s="6">
        <v>31</v>
      </c>
      <c r="C5" s="7">
        <f t="shared" si="0"/>
        <v>0.25409836065573771</v>
      </c>
      <c r="D5" s="6">
        <v>27</v>
      </c>
      <c r="E5" s="7">
        <f t="shared" si="1"/>
        <v>0.27</v>
      </c>
      <c r="F5" s="6">
        <v>25</v>
      </c>
      <c r="G5" s="7">
        <f t="shared" si="2"/>
        <v>0.25</v>
      </c>
      <c r="H5" s="6">
        <v>18</v>
      </c>
      <c r="I5" s="7">
        <f t="shared" si="3"/>
        <v>0.21686746987951808</v>
      </c>
      <c r="J5" s="6">
        <v>19</v>
      </c>
      <c r="K5" s="7">
        <f t="shared" si="4"/>
        <v>0.23749999999999999</v>
      </c>
      <c r="L5" s="7">
        <f>(J5-B5)/B5</f>
        <v>-0.38709677419354838</v>
      </c>
    </row>
    <row r="6" spans="1:12" x14ac:dyDescent="0.25">
      <c r="A6" s="29" t="s">
        <v>4</v>
      </c>
      <c r="B6" s="8" t="s">
        <v>9</v>
      </c>
      <c r="C6" s="8" t="s">
        <v>9</v>
      </c>
      <c r="D6" s="8" t="s">
        <v>9</v>
      </c>
      <c r="E6" s="8" t="s">
        <v>9</v>
      </c>
      <c r="F6" s="6">
        <v>1</v>
      </c>
      <c r="G6" s="7">
        <f t="shared" si="2"/>
        <v>0.01</v>
      </c>
      <c r="H6" s="6">
        <v>2</v>
      </c>
      <c r="I6" s="7">
        <f t="shared" si="3"/>
        <v>2.4096385542168676E-2</v>
      </c>
      <c r="J6" s="6">
        <v>3</v>
      </c>
      <c r="K6" s="7">
        <f t="shared" si="4"/>
        <v>3.7499999999999999E-2</v>
      </c>
      <c r="L6" s="7">
        <v>1</v>
      </c>
    </row>
    <row r="7" spans="1:12" s="83" customFormat="1" x14ac:dyDescent="0.25">
      <c r="A7" s="36" t="s">
        <v>5</v>
      </c>
      <c r="B7" s="9">
        <f t="shared" ref="B7" si="5">SUM(B4:B6)</f>
        <v>122</v>
      </c>
      <c r="C7" s="10">
        <f>B7/122</f>
        <v>1</v>
      </c>
      <c r="D7" s="9">
        <f t="shared" ref="D7" si="6">SUM(D4:D6)</f>
        <v>100</v>
      </c>
      <c r="E7" s="10">
        <f>D7/100</f>
        <v>1</v>
      </c>
      <c r="F7" s="9">
        <f t="shared" ref="F7" si="7">SUM(F4:F6)</f>
        <v>100</v>
      </c>
      <c r="G7" s="10">
        <f t="shared" si="2"/>
        <v>1</v>
      </c>
      <c r="H7" s="9">
        <f>SUM(H4:H6)</f>
        <v>83</v>
      </c>
      <c r="I7" s="10">
        <f>H7/83</f>
        <v>1</v>
      </c>
      <c r="J7" s="9">
        <f>SUM(J4:J6)</f>
        <v>80</v>
      </c>
      <c r="K7" s="10">
        <f>J7/80</f>
        <v>1</v>
      </c>
      <c r="L7" s="10">
        <f>(J7-B7)/B7</f>
        <v>-0.34426229508196721</v>
      </c>
    </row>
    <row r="8" spans="1:12" ht="30" x14ac:dyDescent="0.25">
      <c r="A8" s="32" t="s">
        <v>6</v>
      </c>
      <c r="B8" s="57" t="s">
        <v>81</v>
      </c>
      <c r="C8" s="58"/>
      <c r="D8" s="57" t="s">
        <v>82</v>
      </c>
      <c r="E8" s="58"/>
      <c r="F8" s="57" t="s">
        <v>83</v>
      </c>
      <c r="G8" s="58"/>
      <c r="H8" s="57" t="s">
        <v>84</v>
      </c>
      <c r="I8" s="58"/>
      <c r="J8" s="57" t="s">
        <v>85</v>
      </c>
      <c r="K8" s="58"/>
      <c r="L8" s="5" t="s">
        <v>1</v>
      </c>
    </row>
    <row r="9" spans="1:12" x14ac:dyDescent="0.25">
      <c r="A9" s="29" t="s">
        <v>7</v>
      </c>
      <c r="B9" s="6">
        <v>8</v>
      </c>
      <c r="C9" s="7">
        <f t="shared" ref="C9:C18" si="8">B9/122</f>
        <v>6.5573770491803282E-2</v>
      </c>
      <c r="D9" s="6">
        <v>10</v>
      </c>
      <c r="E9" s="7">
        <f t="shared" ref="E9:E18" si="9">D9/100</f>
        <v>0.1</v>
      </c>
      <c r="F9" s="6">
        <v>9</v>
      </c>
      <c r="G9" s="7">
        <f t="shared" ref="G9:G18" si="10">F9/100</f>
        <v>0.09</v>
      </c>
      <c r="H9" s="6">
        <v>2</v>
      </c>
      <c r="I9" s="7">
        <f t="shared" ref="I9:I18" si="11">H9/83</f>
        <v>2.4096385542168676E-2</v>
      </c>
      <c r="J9" s="6">
        <v>6</v>
      </c>
      <c r="K9" s="7">
        <f t="shared" ref="K9:K18" si="12">J9/80</f>
        <v>7.4999999999999997E-2</v>
      </c>
      <c r="L9" s="7">
        <f>(J9-B9)/B9</f>
        <v>-0.25</v>
      </c>
    </row>
    <row r="10" spans="1:12" x14ac:dyDescent="0.25">
      <c r="A10" s="29" t="s">
        <v>8</v>
      </c>
      <c r="B10" s="6">
        <v>2</v>
      </c>
      <c r="C10" s="7">
        <f t="shared" si="8"/>
        <v>1.6393442622950821E-2</v>
      </c>
      <c r="D10" s="8" t="s">
        <v>9</v>
      </c>
      <c r="E10" s="8" t="s">
        <v>9</v>
      </c>
      <c r="F10" s="8" t="s">
        <v>9</v>
      </c>
      <c r="G10" s="8" t="s">
        <v>9</v>
      </c>
      <c r="H10" s="8" t="s">
        <v>9</v>
      </c>
      <c r="I10" s="8" t="s">
        <v>9</v>
      </c>
      <c r="J10" s="8" t="s">
        <v>9</v>
      </c>
      <c r="K10" s="8" t="s">
        <v>9</v>
      </c>
      <c r="L10" s="7">
        <v>-1</v>
      </c>
    </row>
    <row r="11" spans="1:12" x14ac:dyDescent="0.25">
      <c r="A11" s="29" t="s">
        <v>10</v>
      </c>
      <c r="B11" s="6">
        <v>1</v>
      </c>
      <c r="C11" s="7">
        <f t="shared" si="8"/>
        <v>8.1967213114754103E-3</v>
      </c>
      <c r="D11" s="6">
        <v>2</v>
      </c>
      <c r="E11" s="7">
        <f t="shared" si="9"/>
        <v>0.02</v>
      </c>
      <c r="F11" s="6">
        <v>3</v>
      </c>
      <c r="G11" s="7">
        <f t="shared" si="10"/>
        <v>0.03</v>
      </c>
      <c r="H11" s="6">
        <v>2</v>
      </c>
      <c r="I11" s="7">
        <f t="shared" si="11"/>
        <v>2.4096385542168676E-2</v>
      </c>
      <c r="J11" s="6">
        <v>1</v>
      </c>
      <c r="K11" s="7">
        <f t="shared" si="12"/>
        <v>1.2500000000000001E-2</v>
      </c>
      <c r="L11" s="7">
        <f>(J11-B11)/B11</f>
        <v>0</v>
      </c>
    </row>
    <row r="12" spans="1:12" x14ac:dyDescent="0.25">
      <c r="A12" s="29" t="s">
        <v>11</v>
      </c>
      <c r="B12" s="6">
        <v>5</v>
      </c>
      <c r="C12" s="7">
        <f t="shared" si="8"/>
        <v>4.0983606557377046E-2</v>
      </c>
      <c r="D12" s="6">
        <v>3</v>
      </c>
      <c r="E12" s="7">
        <f t="shared" si="9"/>
        <v>0.03</v>
      </c>
      <c r="F12" s="6">
        <v>4</v>
      </c>
      <c r="G12" s="7">
        <f t="shared" si="10"/>
        <v>0.04</v>
      </c>
      <c r="H12" s="6">
        <v>4</v>
      </c>
      <c r="I12" s="7">
        <f t="shared" si="11"/>
        <v>4.8192771084337352E-2</v>
      </c>
      <c r="J12" s="8" t="s">
        <v>9</v>
      </c>
      <c r="K12" s="8" t="s">
        <v>9</v>
      </c>
      <c r="L12" s="7">
        <v>-1</v>
      </c>
    </row>
    <row r="13" spans="1:12" x14ac:dyDescent="0.25">
      <c r="A13" s="29" t="s">
        <v>12</v>
      </c>
      <c r="B13" s="6">
        <v>41</v>
      </c>
      <c r="C13" s="7">
        <f t="shared" si="8"/>
        <v>0.33606557377049179</v>
      </c>
      <c r="D13" s="6">
        <v>35</v>
      </c>
      <c r="E13" s="7">
        <f t="shared" si="9"/>
        <v>0.35</v>
      </c>
      <c r="F13" s="6">
        <v>37</v>
      </c>
      <c r="G13" s="7">
        <f t="shared" si="10"/>
        <v>0.37</v>
      </c>
      <c r="H13" s="6">
        <v>41</v>
      </c>
      <c r="I13" s="7">
        <f t="shared" si="11"/>
        <v>0.49397590361445781</v>
      </c>
      <c r="J13" s="6">
        <v>37</v>
      </c>
      <c r="K13" s="7">
        <f t="shared" si="12"/>
        <v>0.46250000000000002</v>
      </c>
      <c r="L13" s="7">
        <f>(J13-B13)/B13</f>
        <v>-9.7560975609756101E-2</v>
      </c>
    </row>
    <row r="14" spans="1:12" x14ac:dyDescent="0.25">
      <c r="A14" s="29" t="s">
        <v>13</v>
      </c>
      <c r="B14" s="6">
        <v>1</v>
      </c>
      <c r="C14" s="7">
        <f t="shared" si="8"/>
        <v>8.1967213114754103E-3</v>
      </c>
      <c r="D14" s="8" t="s">
        <v>9</v>
      </c>
      <c r="E14" s="8" t="s">
        <v>9</v>
      </c>
      <c r="F14" s="8" t="s">
        <v>9</v>
      </c>
      <c r="G14" s="8" t="s">
        <v>9</v>
      </c>
      <c r="H14" s="8" t="s">
        <v>9</v>
      </c>
      <c r="I14" s="8" t="s">
        <v>9</v>
      </c>
      <c r="J14" s="8" t="s">
        <v>9</v>
      </c>
      <c r="K14" s="8" t="s">
        <v>9</v>
      </c>
      <c r="L14" s="7">
        <v>-1</v>
      </c>
    </row>
    <row r="15" spans="1:12" x14ac:dyDescent="0.25">
      <c r="A15" s="29" t="s">
        <v>14</v>
      </c>
      <c r="B15" s="6">
        <v>50</v>
      </c>
      <c r="C15" s="7">
        <f t="shared" si="8"/>
        <v>0.4098360655737705</v>
      </c>
      <c r="D15" s="6">
        <v>45</v>
      </c>
      <c r="E15" s="7">
        <f t="shared" si="9"/>
        <v>0.45</v>
      </c>
      <c r="F15" s="6">
        <v>42</v>
      </c>
      <c r="G15" s="7">
        <f t="shared" si="10"/>
        <v>0.42</v>
      </c>
      <c r="H15" s="6">
        <v>22</v>
      </c>
      <c r="I15" s="7">
        <f t="shared" si="11"/>
        <v>0.26506024096385544</v>
      </c>
      <c r="J15" s="6">
        <v>27</v>
      </c>
      <c r="K15" s="7">
        <f t="shared" si="12"/>
        <v>0.33750000000000002</v>
      </c>
      <c r="L15" s="7">
        <f>(J15-B15)/B15</f>
        <v>-0.46</v>
      </c>
    </row>
    <row r="16" spans="1:12" x14ac:dyDescent="0.25">
      <c r="A16" s="29" t="s">
        <v>15</v>
      </c>
      <c r="B16" s="6">
        <v>11</v>
      </c>
      <c r="C16" s="7">
        <f t="shared" si="8"/>
        <v>9.0163934426229511E-2</v>
      </c>
      <c r="D16" s="6">
        <v>3</v>
      </c>
      <c r="E16" s="7">
        <f t="shared" si="9"/>
        <v>0.03</v>
      </c>
      <c r="F16" s="6">
        <v>5</v>
      </c>
      <c r="G16" s="7">
        <f t="shared" si="10"/>
        <v>0.05</v>
      </c>
      <c r="H16" s="6">
        <v>10</v>
      </c>
      <c r="I16" s="7">
        <f t="shared" si="11"/>
        <v>0.12048192771084337</v>
      </c>
      <c r="J16" s="6">
        <v>9</v>
      </c>
      <c r="K16" s="7">
        <f t="shared" si="12"/>
        <v>0.1125</v>
      </c>
      <c r="L16" s="7">
        <f>(J16-B16)/B16</f>
        <v>-0.18181818181818182</v>
      </c>
    </row>
    <row r="17" spans="1:12" x14ac:dyDescent="0.25">
      <c r="A17" s="29" t="s">
        <v>16</v>
      </c>
      <c r="B17" s="6">
        <v>3</v>
      </c>
      <c r="C17" s="7">
        <f t="shared" si="8"/>
        <v>2.4590163934426229E-2</v>
      </c>
      <c r="D17" s="6">
        <v>2</v>
      </c>
      <c r="E17" s="7">
        <f t="shared" si="9"/>
        <v>0.02</v>
      </c>
      <c r="F17" s="8" t="s">
        <v>9</v>
      </c>
      <c r="G17" s="8" t="s">
        <v>9</v>
      </c>
      <c r="H17" s="6">
        <v>2</v>
      </c>
      <c r="I17" s="7">
        <f t="shared" si="11"/>
        <v>2.4096385542168676E-2</v>
      </c>
      <c r="J17" s="8" t="s">
        <v>9</v>
      </c>
      <c r="K17" s="8" t="s">
        <v>9</v>
      </c>
      <c r="L17" s="7">
        <v>-1</v>
      </c>
    </row>
    <row r="18" spans="1:12" s="83" customFormat="1" x14ac:dyDescent="0.25">
      <c r="A18" s="36" t="s">
        <v>5</v>
      </c>
      <c r="B18" s="9">
        <f t="shared" ref="B18" si="13">SUM(B9:B17)</f>
        <v>122</v>
      </c>
      <c r="C18" s="10">
        <f t="shared" si="8"/>
        <v>1</v>
      </c>
      <c r="D18" s="9">
        <f t="shared" ref="D18" si="14">SUM(D9:D17)</f>
        <v>100</v>
      </c>
      <c r="E18" s="10">
        <f t="shared" si="9"/>
        <v>1</v>
      </c>
      <c r="F18" s="9">
        <f t="shared" ref="F18" si="15">SUM(F9:F17)</f>
        <v>100</v>
      </c>
      <c r="G18" s="10">
        <f t="shared" si="10"/>
        <v>1</v>
      </c>
      <c r="H18" s="9">
        <f t="shared" ref="H18" si="16">SUM(H9:H17)</f>
        <v>83</v>
      </c>
      <c r="I18" s="10">
        <f t="shared" si="11"/>
        <v>1</v>
      </c>
      <c r="J18" s="9">
        <f t="shared" ref="J18" si="17">SUM(J9:J17)</f>
        <v>80</v>
      </c>
      <c r="K18" s="10">
        <f t="shared" si="12"/>
        <v>1</v>
      </c>
      <c r="L18" s="10">
        <f>(J18-B18)/B18</f>
        <v>-0.34426229508196721</v>
      </c>
    </row>
    <row r="19" spans="1:12" ht="30" x14ac:dyDescent="0.25">
      <c r="A19" s="32" t="s">
        <v>17</v>
      </c>
      <c r="B19" s="57" t="s">
        <v>81</v>
      </c>
      <c r="C19" s="58"/>
      <c r="D19" s="57" t="s">
        <v>82</v>
      </c>
      <c r="E19" s="58"/>
      <c r="F19" s="57" t="s">
        <v>83</v>
      </c>
      <c r="G19" s="58"/>
      <c r="H19" s="57" t="s">
        <v>84</v>
      </c>
      <c r="I19" s="58"/>
      <c r="J19" s="57" t="s">
        <v>85</v>
      </c>
      <c r="K19" s="58"/>
      <c r="L19" s="5" t="s">
        <v>1</v>
      </c>
    </row>
    <row r="20" spans="1:12" x14ac:dyDescent="0.25">
      <c r="A20" s="29" t="s">
        <v>18</v>
      </c>
      <c r="B20" s="6">
        <v>3</v>
      </c>
      <c r="C20" s="7">
        <f t="shared" ref="C20:C24" si="18">B20/122</f>
        <v>2.4590163934426229E-2</v>
      </c>
      <c r="D20" s="6">
        <v>5</v>
      </c>
      <c r="E20" s="7">
        <f t="shared" ref="E20:E24" si="19">D20/100</f>
        <v>0.05</v>
      </c>
      <c r="F20" s="6">
        <v>9</v>
      </c>
      <c r="G20" s="7">
        <f t="shared" ref="G20:G24" si="20">F20/100</f>
        <v>0.09</v>
      </c>
      <c r="H20" s="6">
        <v>0</v>
      </c>
      <c r="I20" s="7">
        <f t="shared" ref="I20:I24" si="21">H20/83</f>
        <v>0</v>
      </c>
      <c r="J20" s="6">
        <v>6</v>
      </c>
      <c r="K20" s="7">
        <f t="shared" ref="K20:K24" si="22">J20/80</f>
        <v>7.4999999999999997E-2</v>
      </c>
      <c r="L20" s="7">
        <f>(J20-B20)/B20</f>
        <v>1</v>
      </c>
    </row>
    <row r="21" spans="1:12" x14ac:dyDescent="0.25">
      <c r="A21" s="29" t="s">
        <v>19</v>
      </c>
      <c r="B21" s="6">
        <v>27</v>
      </c>
      <c r="C21" s="7">
        <f t="shared" si="18"/>
        <v>0.22131147540983606</v>
      </c>
      <c r="D21" s="6">
        <v>23</v>
      </c>
      <c r="E21" s="7">
        <f t="shared" si="19"/>
        <v>0.23</v>
      </c>
      <c r="F21" s="6">
        <v>27</v>
      </c>
      <c r="G21" s="7">
        <f t="shared" si="20"/>
        <v>0.27</v>
      </c>
      <c r="H21" s="6">
        <v>18</v>
      </c>
      <c r="I21" s="7">
        <f t="shared" si="21"/>
        <v>0.21686746987951808</v>
      </c>
      <c r="J21" s="6">
        <v>17</v>
      </c>
      <c r="K21" s="7">
        <f t="shared" si="22"/>
        <v>0.21249999999999999</v>
      </c>
      <c r="L21" s="7">
        <f>(J21-B21)/B21</f>
        <v>-0.37037037037037035</v>
      </c>
    </row>
    <row r="22" spans="1:12" x14ac:dyDescent="0.25">
      <c r="A22" s="29" t="s">
        <v>20</v>
      </c>
      <c r="B22" s="6">
        <v>56</v>
      </c>
      <c r="C22" s="7">
        <f t="shared" si="18"/>
        <v>0.45901639344262296</v>
      </c>
      <c r="D22" s="6">
        <v>44</v>
      </c>
      <c r="E22" s="7">
        <f t="shared" si="19"/>
        <v>0.44</v>
      </c>
      <c r="F22" s="6">
        <v>43</v>
      </c>
      <c r="G22" s="7">
        <f t="shared" si="20"/>
        <v>0.43</v>
      </c>
      <c r="H22" s="6">
        <v>45</v>
      </c>
      <c r="I22" s="7">
        <f t="shared" si="21"/>
        <v>0.54216867469879515</v>
      </c>
      <c r="J22" s="6">
        <v>39</v>
      </c>
      <c r="K22" s="7">
        <f t="shared" si="22"/>
        <v>0.48749999999999999</v>
      </c>
      <c r="L22" s="7">
        <f>(J22-B22)/B22</f>
        <v>-0.30357142857142855</v>
      </c>
    </row>
    <row r="23" spans="1:12" x14ac:dyDescent="0.25">
      <c r="A23" s="29" t="s">
        <v>21</v>
      </c>
      <c r="B23" s="6">
        <v>36</v>
      </c>
      <c r="C23" s="7">
        <f t="shared" si="18"/>
        <v>0.29508196721311475</v>
      </c>
      <c r="D23" s="6">
        <v>28</v>
      </c>
      <c r="E23" s="7">
        <f t="shared" si="19"/>
        <v>0.28000000000000003</v>
      </c>
      <c r="F23" s="6">
        <v>21</v>
      </c>
      <c r="G23" s="7">
        <f t="shared" si="20"/>
        <v>0.21</v>
      </c>
      <c r="H23" s="6">
        <v>20</v>
      </c>
      <c r="I23" s="7">
        <f t="shared" si="21"/>
        <v>0.24096385542168675</v>
      </c>
      <c r="J23" s="6">
        <v>18</v>
      </c>
      <c r="K23" s="7">
        <f t="shared" si="22"/>
        <v>0.22500000000000001</v>
      </c>
      <c r="L23" s="7">
        <f>(J23-B23)/B23</f>
        <v>-0.5</v>
      </c>
    </row>
    <row r="24" spans="1:12" s="83" customFormat="1" x14ac:dyDescent="0.25">
      <c r="A24" s="36" t="s">
        <v>5</v>
      </c>
      <c r="B24" s="9">
        <f t="shared" ref="B24" si="23">SUM(B20:B23)</f>
        <v>122</v>
      </c>
      <c r="C24" s="10">
        <f t="shared" si="18"/>
        <v>1</v>
      </c>
      <c r="D24" s="9">
        <f t="shared" ref="D24" si="24">SUM(D20:D23)</f>
        <v>100</v>
      </c>
      <c r="E24" s="10">
        <f t="shared" si="19"/>
        <v>1</v>
      </c>
      <c r="F24" s="9">
        <f t="shared" ref="F24" si="25">SUM(F20:F23)</f>
        <v>100</v>
      </c>
      <c r="G24" s="10">
        <f t="shared" si="20"/>
        <v>1</v>
      </c>
      <c r="H24" s="9">
        <f t="shared" ref="H24" si="26">SUM(H20:H23)</f>
        <v>83</v>
      </c>
      <c r="I24" s="10">
        <f t="shared" si="21"/>
        <v>1</v>
      </c>
      <c r="J24" s="9">
        <f t="shared" ref="J24" si="27">SUM(J20:J23)</f>
        <v>80</v>
      </c>
      <c r="K24" s="10">
        <f t="shared" si="22"/>
        <v>1</v>
      </c>
      <c r="L24" s="10">
        <f>(J24-B24)/B24</f>
        <v>-0.34426229508196721</v>
      </c>
    </row>
    <row r="25" spans="1:12" ht="30" x14ac:dyDescent="0.25">
      <c r="A25" s="35" t="s">
        <v>22</v>
      </c>
      <c r="B25" s="57" t="s">
        <v>81</v>
      </c>
      <c r="C25" s="58"/>
      <c r="D25" s="57" t="s">
        <v>82</v>
      </c>
      <c r="E25" s="58"/>
      <c r="F25" s="57" t="s">
        <v>83</v>
      </c>
      <c r="G25" s="58"/>
      <c r="H25" s="57" t="s">
        <v>84</v>
      </c>
      <c r="I25" s="58"/>
      <c r="J25" s="57" t="s">
        <v>85</v>
      </c>
      <c r="K25" s="58"/>
      <c r="L25" s="5" t="s">
        <v>1</v>
      </c>
    </row>
    <row r="26" spans="1:12" x14ac:dyDescent="0.25">
      <c r="A26" s="29" t="s">
        <v>23</v>
      </c>
      <c r="B26" s="6">
        <v>39</v>
      </c>
      <c r="C26" s="7">
        <f t="shared" ref="C26:C31" si="28">B26/122</f>
        <v>0.31967213114754101</v>
      </c>
      <c r="D26" s="6">
        <v>35</v>
      </c>
      <c r="E26" s="7">
        <f t="shared" ref="E26:E31" si="29">D26/100</f>
        <v>0.35</v>
      </c>
      <c r="F26" s="6">
        <v>31</v>
      </c>
      <c r="G26" s="7">
        <f t="shared" ref="G26:G31" si="30">F26/100</f>
        <v>0.31</v>
      </c>
      <c r="H26" s="6">
        <v>30</v>
      </c>
      <c r="I26" s="7">
        <f t="shared" ref="I26:I31" si="31">H26/83</f>
        <v>0.36144578313253012</v>
      </c>
      <c r="J26" s="6">
        <v>28</v>
      </c>
      <c r="K26" s="7">
        <f t="shared" ref="K26:K31" si="32">J26/80</f>
        <v>0.35</v>
      </c>
      <c r="L26" s="7">
        <f>(J26-B26)/B26</f>
        <v>-0.28205128205128205</v>
      </c>
    </row>
    <row r="27" spans="1:12" x14ac:dyDescent="0.25">
      <c r="A27" s="29" t="s">
        <v>24</v>
      </c>
      <c r="B27" s="8">
        <v>5</v>
      </c>
      <c r="C27" s="7">
        <f t="shared" si="28"/>
        <v>4.0983606557377046E-2</v>
      </c>
      <c r="D27" s="6">
        <v>7</v>
      </c>
      <c r="E27" s="7">
        <f t="shared" si="29"/>
        <v>7.0000000000000007E-2</v>
      </c>
      <c r="F27" s="6">
        <v>6</v>
      </c>
      <c r="G27" s="7">
        <f t="shared" si="30"/>
        <v>0.06</v>
      </c>
      <c r="H27" s="6">
        <v>5</v>
      </c>
      <c r="I27" s="7">
        <f t="shared" si="31"/>
        <v>6.0240963855421686E-2</v>
      </c>
      <c r="J27" s="6">
        <v>5</v>
      </c>
      <c r="K27" s="7">
        <f t="shared" si="32"/>
        <v>6.25E-2</v>
      </c>
      <c r="L27" s="7">
        <f>(J27-B27)/B27</f>
        <v>0</v>
      </c>
    </row>
    <row r="28" spans="1:12" x14ac:dyDescent="0.25">
      <c r="A28" s="29" t="s">
        <v>25</v>
      </c>
      <c r="B28" s="6">
        <v>26</v>
      </c>
      <c r="C28" s="7">
        <f t="shared" si="28"/>
        <v>0.21311475409836064</v>
      </c>
      <c r="D28" s="6">
        <v>26</v>
      </c>
      <c r="E28" s="7">
        <f t="shared" si="29"/>
        <v>0.26</v>
      </c>
      <c r="F28" s="6">
        <v>35</v>
      </c>
      <c r="G28" s="7">
        <f t="shared" si="30"/>
        <v>0.35</v>
      </c>
      <c r="H28" s="6">
        <v>28</v>
      </c>
      <c r="I28" s="7">
        <f t="shared" si="31"/>
        <v>0.33734939759036142</v>
      </c>
      <c r="J28" s="6">
        <v>32</v>
      </c>
      <c r="K28" s="7">
        <f t="shared" si="32"/>
        <v>0.4</v>
      </c>
      <c r="L28" s="7">
        <f>(J28-B28)/B28</f>
        <v>0.23076923076923078</v>
      </c>
    </row>
    <row r="29" spans="1:12" x14ac:dyDescent="0.25">
      <c r="A29" s="29" t="s">
        <v>26</v>
      </c>
      <c r="B29" s="6">
        <v>6</v>
      </c>
      <c r="C29" s="7">
        <f t="shared" si="28"/>
        <v>4.9180327868852458E-2</v>
      </c>
      <c r="D29" s="6">
        <v>6</v>
      </c>
      <c r="E29" s="7">
        <f t="shared" si="29"/>
        <v>0.06</v>
      </c>
      <c r="F29" s="6">
        <v>8</v>
      </c>
      <c r="G29" s="7">
        <f t="shared" si="30"/>
        <v>0.08</v>
      </c>
      <c r="H29" s="6">
        <v>3</v>
      </c>
      <c r="I29" s="7">
        <f t="shared" si="31"/>
        <v>3.614457831325301E-2</v>
      </c>
      <c r="J29" s="6">
        <v>3</v>
      </c>
      <c r="K29" s="7">
        <f t="shared" si="32"/>
        <v>3.7499999999999999E-2</v>
      </c>
      <c r="L29" s="7">
        <f>(J29-B29)/B29</f>
        <v>-0.5</v>
      </c>
    </row>
    <row r="30" spans="1:12" x14ac:dyDescent="0.25">
      <c r="A30" s="29" t="s">
        <v>27</v>
      </c>
      <c r="B30" s="6">
        <v>46</v>
      </c>
      <c r="C30" s="7">
        <f t="shared" si="28"/>
        <v>0.37704918032786883</v>
      </c>
      <c r="D30" s="6">
        <v>26</v>
      </c>
      <c r="E30" s="7">
        <f t="shared" si="29"/>
        <v>0.26</v>
      </c>
      <c r="F30" s="6">
        <v>20</v>
      </c>
      <c r="G30" s="7">
        <f t="shared" si="30"/>
        <v>0.2</v>
      </c>
      <c r="H30" s="6">
        <v>17</v>
      </c>
      <c r="I30" s="7">
        <f t="shared" si="31"/>
        <v>0.20481927710843373</v>
      </c>
      <c r="J30" s="6">
        <v>12</v>
      </c>
      <c r="K30" s="7">
        <f t="shared" si="32"/>
        <v>0.15</v>
      </c>
      <c r="L30" s="7">
        <f>(J30-B30)/B30</f>
        <v>-0.73913043478260865</v>
      </c>
    </row>
    <row r="31" spans="1:12" s="83" customFormat="1" x14ac:dyDescent="0.25">
      <c r="A31" s="36" t="s">
        <v>5</v>
      </c>
      <c r="B31" s="9">
        <f t="shared" ref="B31" si="33">SUM(B26:B30)</f>
        <v>122</v>
      </c>
      <c r="C31" s="10">
        <f t="shared" si="28"/>
        <v>1</v>
      </c>
      <c r="D31" s="9">
        <f t="shared" ref="D31" si="34">SUM(D26:D30)</f>
        <v>100</v>
      </c>
      <c r="E31" s="10">
        <f t="shared" si="29"/>
        <v>1</v>
      </c>
      <c r="F31" s="9">
        <f t="shared" ref="F31" si="35">SUM(F26:F30)</f>
        <v>100</v>
      </c>
      <c r="G31" s="10">
        <f t="shared" si="30"/>
        <v>1</v>
      </c>
      <c r="H31" s="9">
        <f t="shared" ref="H31" si="36">SUM(H26:H30)</f>
        <v>83</v>
      </c>
      <c r="I31" s="10">
        <f t="shared" si="31"/>
        <v>1</v>
      </c>
      <c r="J31" s="9">
        <f t="shared" ref="J31" si="37">SUM(J26:J30)</f>
        <v>80</v>
      </c>
      <c r="K31" s="10">
        <f t="shared" si="32"/>
        <v>1</v>
      </c>
      <c r="L31" s="10">
        <f>(J31-B31)/B31</f>
        <v>-0.34426229508196721</v>
      </c>
    </row>
    <row r="32" spans="1:12" ht="30" x14ac:dyDescent="0.25">
      <c r="A32" s="32" t="s">
        <v>28</v>
      </c>
      <c r="B32" s="57" t="s">
        <v>81</v>
      </c>
      <c r="C32" s="58"/>
      <c r="D32" s="57" t="s">
        <v>82</v>
      </c>
      <c r="E32" s="58"/>
      <c r="F32" s="57" t="s">
        <v>83</v>
      </c>
      <c r="G32" s="58"/>
      <c r="H32" s="57" t="s">
        <v>84</v>
      </c>
      <c r="I32" s="58"/>
      <c r="J32" s="57" t="s">
        <v>85</v>
      </c>
      <c r="K32" s="58"/>
      <c r="L32" s="5" t="s">
        <v>1</v>
      </c>
    </row>
    <row r="33" spans="1:12" ht="30" x14ac:dyDescent="0.25">
      <c r="A33" s="37" t="s">
        <v>78</v>
      </c>
      <c r="B33" s="6">
        <v>106</v>
      </c>
      <c r="C33" s="7">
        <f t="shared" ref="C33:C35" si="38">B33/122</f>
        <v>0.86885245901639341</v>
      </c>
      <c r="D33" s="6">
        <v>92</v>
      </c>
      <c r="E33" s="7">
        <f t="shared" ref="E33:E35" si="39">D33/100</f>
        <v>0.92</v>
      </c>
      <c r="F33" s="6">
        <v>75</v>
      </c>
      <c r="G33" s="7">
        <f t="shared" ref="G33:G35" si="40">F33/100</f>
        <v>0.75</v>
      </c>
      <c r="H33" s="6">
        <v>67</v>
      </c>
      <c r="I33" s="7">
        <f t="shared" ref="I33:I35" si="41">H33/83</f>
        <v>0.80722891566265065</v>
      </c>
      <c r="J33" s="6">
        <v>64</v>
      </c>
      <c r="K33" s="7">
        <f t="shared" ref="K33:K35" si="42">J33/80</f>
        <v>0.8</v>
      </c>
      <c r="L33" s="7">
        <f>(J33-B33)/B33</f>
        <v>-0.39622641509433965</v>
      </c>
    </row>
    <row r="34" spans="1:12" x14ac:dyDescent="0.25">
      <c r="A34" s="29" t="s">
        <v>29</v>
      </c>
      <c r="B34" s="6">
        <v>16</v>
      </c>
      <c r="C34" s="7">
        <f t="shared" si="38"/>
        <v>0.13114754098360656</v>
      </c>
      <c r="D34" s="6">
        <v>8</v>
      </c>
      <c r="E34" s="7">
        <f t="shared" si="39"/>
        <v>0.08</v>
      </c>
      <c r="F34" s="6">
        <v>25</v>
      </c>
      <c r="G34" s="7">
        <f t="shared" si="40"/>
        <v>0.25</v>
      </c>
      <c r="H34" s="6">
        <v>16</v>
      </c>
      <c r="I34" s="7">
        <f t="shared" si="41"/>
        <v>0.19277108433734941</v>
      </c>
      <c r="J34" s="6">
        <v>16</v>
      </c>
      <c r="K34" s="7">
        <f t="shared" si="42"/>
        <v>0.2</v>
      </c>
      <c r="L34" s="7">
        <f>(J34-B34)/B34</f>
        <v>0</v>
      </c>
    </row>
    <row r="35" spans="1:12" s="83" customFormat="1" x14ac:dyDescent="0.25">
      <c r="A35" s="36" t="s">
        <v>5</v>
      </c>
      <c r="B35" s="9">
        <f t="shared" ref="B35" si="43">SUM(B33:B34)</f>
        <v>122</v>
      </c>
      <c r="C35" s="10">
        <f t="shared" si="38"/>
        <v>1</v>
      </c>
      <c r="D35" s="9">
        <f t="shared" ref="D35" si="44">SUM(D33:D34)</f>
        <v>100</v>
      </c>
      <c r="E35" s="10">
        <f t="shared" si="39"/>
        <v>1</v>
      </c>
      <c r="F35" s="9">
        <f t="shared" ref="F35" si="45">SUM(F33:F34)</f>
        <v>100</v>
      </c>
      <c r="G35" s="10">
        <f t="shared" si="40"/>
        <v>1</v>
      </c>
      <c r="H35" s="9">
        <f t="shared" ref="H35" si="46">SUM(H33:H34)</f>
        <v>83</v>
      </c>
      <c r="I35" s="10">
        <f t="shared" si="41"/>
        <v>1</v>
      </c>
      <c r="J35" s="9">
        <f t="shared" ref="J35" si="47">SUM(J33:J34)</f>
        <v>80</v>
      </c>
      <c r="K35" s="10">
        <f t="shared" si="42"/>
        <v>1</v>
      </c>
      <c r="L35" s="10">
        <f>(J35-B35)/B35</f>
        <v>-0.34426229508196721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workbookViewId="0">
      <selection sqref="A1:H2"/>
    </sheetView>
  </sheetViews>
  <sheetFormatPr defaultRowHeight="15" x14ac:dyDescent="0.25"/>
  <cols>
    <col min="1" max="1" width="39.42578125" style="30" customWidth="1"/>
    <col min="2" max="2" width="18.5703125" style="11" customWidth="1"/>
    <col min="3" max="4" width="13.140625" style="56" customWidth="1"/>
    <col min="5" max="5" width="13.140625" style="18" customWidth="1"/>
    <col min="6" max="6" width="13.140625" style="56" customWidth="1"/>
    <col min="7" max="7" width="13.140625" style="18" customWidth="1"/>
    <col min="8" max="8" width="13.140625" style="19" customWidth="1"/>
  </cols>
  <sheetData>
    <row r="1" spans="1:8" x14ac:dyDescent="0.25">
      <c r="A1" s="59" t="s">
        <v>34</v>
      </c>
      <c r="B1" s="59"/>
      <c r="C1" s="59"/>
      <c r="D1" s="59"/>
      <c r="E1" s="59"/>
      <c r="F1" s="59"/>
      <c r="G1" s="59"/>
      <c r="H1" s="59"/>
    </row>
    <row r="2" spans="1:8" x14ac:dyDescent="0.25">
      <c r="A2" s="63"/>
      <c r="B2" s="63"/>
      <c r="C2" s="63"/>
      <c r="D2" s="63"/>
      <c r="E2" s="63"/>
      <c r="F2" s="63"/>
      <c r="G2" s="63"/>
      <c r="H2" s="63"/>
    </row>
    <row r="3" spans="1:8" ht="30" x14ac:dyDescent="0.25">
      <c r="A3" s="33" t="s">
        <v>30</v>
      </c>
      <c r="B3" s="4" t="s">
        <v>31</v>
      </c>
      <c r="C3" s="54" t="s">
        <v>70</v>
      </c>
      <c r="D3" s="54" t="s">
        <v>71</v>
      </c>
      <c r="E3" s="51" t="s">
        <v>72</v>
      </c>
      <c r="F3" s="54" t="s">
        <v>73</v>
      </c>
      <c r="G3" s="51" t="s">
        <v>32</v>
      </c>
      <c r="H3" s="53" t="s">
        <v>74</v>
      </c>
    </row>
    <row r="4" spans="1:8" x14ac:dyDescent="0.25">
      <c r="A4" s="64" t="s">
        <v>35</v>
      </c>
      <c r="B4" s="3" t="s">
        <v>81</v>
      </c>
      <c r="C4" s="55">
        <v>206</v>
      </c>
      <c r="D4" s="55">
        <v>170</v>
      </c>
      <c r="E4" s="52">
        <v>0.82524271844660191</v>
      </c>
      <c r="F4" s="55">
        <v>148</v>
      </c>
      <c r="G4" s="52">
        <v>0.71844660194174759</v>
      </c>
      <c r="H4" s="14" t="s">
        <v>9</v>
      </c>
    </row>
    <row r="5" spans="1:8" x14ac:dyDescent="0.25">
      <c r="A5" s="65"/>
      <c r="B5" s="3" t="s">
        <v>82</v>
      </c>
      <c r="C5" s="55">
        <v>158</v>
      </c>
      <c r="D5" s="55">
        <v>139</v>
      </c>
      <c r="E5" s="52">
        <v>0.879746835443038</v>
      </c>
      <c r="F5" s="55">
        <v>116</v>
      </c>
      <c r="G5" s="52">
        <v>0.73417721518987344</v>
      </c>
      <c r="H5" s="16" t="s">
        <v>9</v>
      </c>
    </row>
    <row r="6" spans="1:8" x14ac:dyDescent="0.25">
      <c r="A6" s="65"/>
      <c r="B6" s="3" t="s">
        <v>83</v>
      </c>
      <c r="C6" s="55">
        <v>161</v>
      </c>
      <c r="D6" s="55">
        <v>144</v>
      </c>
      <c r="E6" s="52">
        <v>0.89440993788819878</v>
      </c>
      <c r="F6" s="55">
        <v>122</v>
      </c>
      <c r="G6" s="52">
        <v>0.75776397515527949</v>
      </c>
      <c r="H6" s="16" t="s">
        <v>9</v>
      </c>
    </row>
    <row r="7" spans="1:8" x14ac:dyDescent="0.25">
      <c r="A7" s="65"/>
      <c r="B7" s="3" t="s">
        <v>84</v>
      </c>
      <c r="C7" s="55">
        <v>127</v>
      </c>
      <c r="D7" s="55">
        <v>112</v>
      </c>
      <c r="E7" s="52">
        <v>0.88188976377952755</v>
      </c>
      <c r="F7" s="55">
        <v>92</v>
      </c>
      <c r="G7" s="52">
        <v>0.72440944881889768</v>
      </c>
      <c r="H7" s="16" t="s">
        <v>9</v>
      </c>
    </row>
    <row r="8" spans="1:8" x14ac:dyDescent="0.25">
      <c r="A8" s="66"/>
      <c r="B8" s="3" t="s">
        <v>85</v>
      </c>
      <c r="C8" s="55">
        <v>115</v>
      </c>
      <c r="D8" s="55">
        <v>102</v>
      </c>
      <c r="E8" s="52">
        <v>0.88695652173913042</v>
      </c>
      <c r="F8" s="55">
        <v>94</v>
      </c>
      <c r="G8" s="52">
        <v>0.81739130434782614</v>
      </c>
      <c r="H8" s="16" t="s">
        <v>9</v>
      </c>
    </row>
    <row r="10" spans="1:8" ht="30" x14ac:dyDescent="0.25">
      <c r="A10" s="32" t="s">
        <v>33</v>
      </c>
      <c r="B10" s="4" t="s">
        <v>31</v>
      </c>
      <c r="C10" s="54" t="s">
        <v>70</v>
      </c>
      <c r="D10" s="54" t="s">
        <v>71</v>
      </c>
      <c r="E10" s="51" t="s">
        <v>72</v>
      </c>
      <c r="F10" s="54" t="s">
        <v>73</v>
      </c>
      <c r="G10" s="51" t="s">
        <v>32</v>
      </c>
      <c r="H10" s="53" t="s">
        <v>74</v>
      </c>
    </row>
    <row r="11" spans="1:8" x14ac:dyDescent="0.25">
      <c r="A11" s="62" t="s">
        <v>36</v>
      </c>
      <c r="B11" s="3" t="s">
        <v>81</v>
      </c>
      <c r="C11" s="55">
        <v>47</v>
      </c>
      <c r="D11" s="55">
        <v>36</v>
      </c>
      <c r="E11" s="15">
        <v>0.76595744680851063</v>
      </c>
      <c r="F11" s="55">
        <v>25</v>
      </c>
      <c r="G11" s="15">
        <v>0.53191489361702127</v>
      </c>
      <c r="H11" s="16">
        <v>2.2555555555555555</v>
      </c>
    </row>
    <row r="12" spans="1:8" x14ac:dyDescent="0.25">
      <c r="A12" s="62"/>
      <c r="B12" s="3" t="s">
        <v>82</v>
      </c>
      <c r="C12" s="55">
        <v>31</v>
      </c>
      <c r="D12" s="55">
        <v>23</v>
      </c>
      <c r="E12" s="15">
        <v>0.74193548387096775</v>
      </c>
      <c r="F12" s="55">
        <v>16</v>
      </c>
      <c r="G12" s="15">
        <v>0.5161290322580645</v>
      </c>
      <c r="H12" s="16">
        <v>2</v>
      </c>
    </row>
    <row r="13" spans="1:8" x14ac:dyDescent="0.25">
      <c r="A13" s="62"/>
      <c r="B13" s="3" t="s">
        <v>83</v>
      </c>
      <c r="C13" s="55">
        <v>39</v>
      </c>
      <c r="D13" s="55">
        <v>30</v>
      </c>
      <c r="E13" s="15">
        <v>0.76923076923076927</v>
      </c>
      <c r="F13" s="55">
        <v>17</v>
      </c>
      <c r="G13" s="15">
        <v>0.4358974358974359</v>
      </c>
      <c r="H13" s="16">
        <v>1.61</v>
      </c>
    </row>
    <row r="14" spans="1:8" x14ac:dyDescent="0.25">
      <c r="A14" s="62"/>
      <c r="B14" s="3" t="s">
        <v>84</v>
      </c>
      <c r="C14" s="55">
        <v>32</v>
      </c>
      <c r="D14" s="55">
        <v>24</v>
      </c>
      <c r="E14" s="15">
        <v>0.75</v>
      </c>
      <c r="F14" s="55">
        <v>16</v>
      </c>
      <c r="G14" s="15">
        <v>0.5</v>
      </c>
      <c r="H14" s="16">
        <v>2.2708333333333335</v>
      </c>
    </row>
    <row r="15" spans="1:8" x14ac:dyDescent="0.25">
      <c r="A15" s="62"/>
      <c r="B15" s="3" t="s">
        <v>85</v>
      </c>
      <c r="C15" s="55">
        <v>34</v>
      </c>
      <c r="D15" s="55">
        <v>26</v>
      </c>
      <c r="E15" s="15">
        <v>0.76470588235294112</v>
      </c>
      <c r="F15" s="55">
        <v>20</v>
      </c>
      <c r="G15" s="15">
        <v>0.58823529411764708</v>
      </c>
      <c r="H15" s="16">
        <v>2.6153846153846154</v>
      </c>
    </row>
    <row r="16" spans="1:8" ht="30" x14ac:dyDescent="0.25">
      <c r="A16" s="34"/>
      <c r="B16" s="40" t="s">
        <v>31</v>
      </c>
      <c r="C16" s="54" t="s">
        <v>70</v>
      </c>
      <c r="D16" s="54" t="s">
        <v>71</v>
      </c>
      <c r="E16" s="51" t="s">
        <v>72</v>
      </c>
      <c r="F16" s="54" t="s">
        <v>73</v>
      </c>
      <c r="G16" s="51" t="s">
        <v>32</v>
      </c>
      <c r="H16" s="53" t="s">
        <v>74</v>
      </c>
    </row>
    <row r="17" spans="1:8" x14ac:dyDescent="0.25">
      <c r="A17" s="62" t="s">
        <v>88</v>
      </c>
      <c r="B17" s="3" t="s">
        <v>81</v>
      </c>
      <c r="C17" s="55">
        <v>43</v>
      </c>
      <c r="D17" s="55">
        <v>40</v>
      </c>
      <c r="E17" s="15">
        <v>0.93023255813953487</v>
      </c>
      <c r="F17" s="55">
        <v>38</v>
      </c>
      <c r="G17" s="15">
        <v>0.88372093023255816</v>
      </c>
      <c r="H17" s="16">
        <v>3.0249999999999999</v>
      </c>
    </row>
    <row r="18" spans="1:8" x14ac:dyDescent="0.25">
      <c r="A18" s="62"/>
      <c r="B18" s="3" t="s">
        <v>82</v>
      </c>
      <c r="C18" s="55">
        <v>33</v>
      </c>
      <c r="D18" s="55">
        <v>33</v>
      </c>
      <c r="E18" s="15">
        <v>1</v>
      </c>
      <c r="F18" s="55">
        <v>30</v>
      </c>
      <c r="G18" s="15">
        <v>0.90909090909090906</v>
      </c>
      <c r="H18" s="16">
        <v>2.8181818181818183</v>
      </c>
    </row>
    <row r="19" spans="1:8" x14ac:dyDescent="0.25">
      <c r="A19" s="62"/>
      <c r="B19" s="3" t="s">
        <v>83</v>
      </c>
      <c r="C19" s="55">
        <v>30</v>
      </c>
      <c r="D19" s="55">
        <v>29</v>
      </c>
      <c r="E19" s="15">
        <v>0.96666666666666667</v>
      </c>
      <c r="F19" s="55">
        <v>26</v>
      </c>
      <c r="G19" s="15">
        <v>0.8666666666666667</v>
      </c>
      <c r="H19" s="16">
        <v>2.8275862068965516</v>
      </c>
    </row>
    <row r="20" spans="1:8" x14ac:dyDescent="0.25">
      <c r="A20" s="62"/>
      <c r="B20" s="3" t="s">
        <v>84</v>
      </c>
      <c r="C20" s="55">
        <v>30</v>
      </c>
      <c r="D20" s="55">
        <v>30</v>
      </c>
      <c r="E20" s="15">
        <v>1</v>
      </c>
      <c r="F20" s="55">
        <v>28</v>
      </c>
      <c r="G20" s="15">
        <v>0.93333333333333335</v>
      </c>
      <c r="H20" s="16">
        <v>2.8333333333333335</v>
      </c>
    </row>
    <row r="21" spans="1:8" x14ac:dyDescent="0.25">
      <c r="A21" s="62"/>
      <c r="B21" s="3" t="s">
        <v>85</v>
      </c>
      <c r="C21" s="55">
        <v>28</v>
      </c>
      <c r="D21" s="55">
        <v>27</v>
      </c>
      <c r="E21" s="15">
        <v>0.9642857142857143</v>
      </c>
      <c r="F21" s="55">
        <v>27</v>
      </c>
      <c r="G21" s="15">
        <v>0.9642857142857143</v>
      </c>
      <c r="H21" s="16">
        <v>3.1481481481481484</v>
      </c>
    </row>
    <row r="22" spans="1:8" ht="30" x14ac:dyDescent="0.25">
      <c r="A22" s="34"/>
      <c r="B22" s="4" t="s">
        <v>31</v>
      </c>
      <c r="C22" s="54" t="s">
        <v>70</v>
      </c>
      <c r="D22" s="54" t="s">
        <v>71</v>
      </c>
      <c r="E22" s="51" t="s">
        <v>72</v>
      </c>
      <c r="F22" s="54" t="s">
        <v>73</v>
      </c>
      <c r="G22" s="51" t="s">
        <v>32</v>
      </c>
      <c r="H22" s="53" t="s">
        <v>74</v>
      </c>
    </row>
    <row r="23" spans="1:8" x14ac:dyDescent="0.25">
      <c r="A23" s="62" t="s">
        <v>37</v>
      </c>
      <c r="B23" s="3" t="s">
        <v>81</v>
      </c>
      <c r="C23" s="55">
        <v>15</v>
      </c>
      <c r="D23" s="55">
        <v>14</v>
      </c>
      <c r="E23" s="15">
        <v>0.93333333333333335</v>
      </c>
      <c r="F23" s="55">
        <v>13</v>
      </c>
      <c r="G23" s="15">
        <v>0.8666666666666667</v>
      </c>
      <c r="H23" s="16">
        <v>3.7142857142857144</v>
      </c>
    </row>
    <row r="24" spans="1:8" x14ac:dyDescent="0.25">
      <c r="A24" s="62"/>
      <c r="B24" s="3" t="s">
        <v>82</v>
      </c>
      <c r="C24" s="55" t="s">
        <v>9</v>
      </c>
      <c r="D24" s="55" t="s">
        <v>9</v>
      </c>
      <c r="E24" s="15" t="s">
        <v>9</v>
      </c>
      <c r="F24" s="55" t="s">
        <v>9</v>
      </c>
      <c r="G24" s="15" t="s">
        <v>9</v>
      </c>
      <c r="H24" s="16" t="s">
        <v>9</v>
      </c>
    </row>
    <row r="25" spans="1:8" x14ac:dyDescent="0.25">
      <c r="A25" s="62"/>
      <c r="B25" s="3" t="s">
        <v>83</v>
      </c>
      <c r="C25" s="55" t="s">
        <v>9</v>
      </c>
      <c r="D25" s="55" t="s">
        <v>9</v>
      </c>
      <c r="E25" s="15" t="s">
        <v>9</v>
      </c>
      <c r="F25" s="55" t="s">
        <v>9</v>
      </c>
      <c r="G25" s="15" t="s">
        <v>9</v>
      </c>
      <c r="H25" s="16" t="s">
        <v>9</v>
      </c>
    </row>
    <row r="26" spans="1:8" x14ac:dyDescent="0.25">
      <c r="A26" s="62"/>
      <c r="B26" s="3" t="s">
        <v>84</v>
      </c>
      <c r="C26" s="55">
        <v>19</v>
      </c>
      <c r="D26" s="55">
        <v>19</v>
      </c>
      <c r="E26" s="15">
        <v>1</v>
      </c>
      <c r="F26" s="55">
        <v>15</v>
      </c>
      <c r="G26" s="15">
        <v>0.78947368421052633</v>
      </c>
      <c r="H26" s="16">
        <v>2.3842105263157896</v>
      </c>
    </row>
    <row r="27" spans="1:8" x14ac:dyDescent="0.25">
      <c r="A27" s="62"/>
      <c r="B27" s="3" t="s">
        <v>85</v>
      </c>
      <c r="C27" s="55" t="s">
        <v>9</v>
      </c>
      <c r="D27" s="55" t="s">
        <v>9</v>
      </c>
      <c r="E27" s="15" t="s">
        <v>9</v>
      </c>
      <c r="F27" s="55" t="s">
        <v>9</v>
      </c>
      <c r="G27" s="15" t="s">
        <v>9</v>
      </c>
      <c r="H27" s="16" t="s">
        <v>9</v>
      </c>
    </row>
    <row r="28" spans="1:8" ht="30" x14ac:dyDescent="0.25">
      <c r="A28" s="34"/>
      <c r="B28" s="4" t="s">
        <v>31</v>
      </c>
      <c r="C28" s="54" t="s">
        <v>70</v>
      </c>
      <c r="D28" s="54" t="s">
        <v>71</v>
      </c>
      <c r="E28" s="51" t="s">
        <v>72</v>
      </c>
      <c r="F28" s="54" t="s">
        <v>73</v>
      </c>
      <c r="G28" s="51" t="s">
        <v>32</v>
      </c>
      <c r="H28" s="53" t="s">
        <v>74</v>
      </c>
    </row>
    <row r="29" spans="1:8" x14ac:dyDescent="0.25">
      <c r="A29" s="62" t="s">
        <v>38</v>
      </c>
      <c r="B29" s="3" t="s">
        <v>81</v>
      </c>
      <c r="C29" s="55">
        <v>22</v>
      </c>
      <c r="D29" s="55">
        <v>15</v>
      </c>
      <c r="E29" s="15">
        <v>0.68181818181818177</v>
      </c>
      <c r="F29" s="55">
        <v>13</v>
      </c>
      <c r="G29" s="15">
        <v>0.59090909090909094</v>
      </c>
      <c r="H29" s="16">
        <v>2.7333333333333329</v>
      </c>
    </row>
    <row r="30" spans="1:8" x14ac:dyDescent="0.25">
      <c r="A30" s="62"/>
      <c r="B30" s="3" t="s">
        <v>82</v>
      </c>
      <c r="C30" s="55">
        <v>13</v>
      </c>
      <c r="D30" s="55">
        <v>13</v>
      </c>
      <c r="E30" s="15">
        <v>1</v>
      </c>
      <c r="F30" s="55">
        <v>11</v>
      </c>
      <c r="G30" s="15">
        <v>0.84615384615384615</v>
      </c>
      <c r="H30" s="16">
        <v>2.6923076923076925</v>
      </c>
    </row>
    <row r="31" spans="1:8" x14ac:dyDescent="0.25">
      <c r="A31" s="62"/>
      <c r="B31" s="3" t="s">
        <v>83</v>
      </c>
      <c r="C31" s="55" t="s">
        <v>9</v>
      </c>
      <c r="D31" s="55" t="s">
        <v>9</v>
      </c>
      <c r="E31" s="15" t="s">
        <v>9</v>
      </c>
      <c r="F31" s="55" t="s">
        <v>9</v>
      </c>
      <c r="G31" s="15" t="s">
        <v>9</v>
      </c>
      <c r="H31" s="16" t="s">
        <v>9</v>
      </c>
    </row>
    <row r="32" spans="1:8" x14ac:dyDescent="0.25">
      <c r="A32" s="62"/>
      <c r="B32" s="3" t="s">
        <v>84</v>
      </c>
      <c r="C32" s="55" t="s">
        <v>9</v>
      </c>
      <c r="D32" s="55" t="s">
        <v>9</v>
      </c>
      <c r="E32" s="15" t="s">
        <v>9</v>
      </c>
      <c r="F32" s="55" t="s">
        <v>9</v>
      </c>
      <c r="G32" s="15" t="s">
        <v>9</v>
      </c>
      <c r="H32" s="16" t="s">
        <v>9</v>
      </c>
    </row>
    <row r="33" spans="1:8" x14ac:dyDescent="0.25">
      <c r="A33" s="62"/>
      <c r="B33" s="3" t="s">
        <v>85</v>
      </c>
      <c r="C33" s="55" t="s">
        <v>9</v>
      </c>
      <c r="D33" s="55" t="s">
        <v>9</v>
      </c>
      <c r="E33" s="15" t="s">
        <v>9</v>
      </c>
      <c r="F33" s="55" t="s">
        <v>9</v>
      </c>
      <c r="G33" s="15" t="s">
        <v>9</v>
      </c>
      <c r="H33" s="16" t="s">
        <v>9</v>
      </c>
    </row>
    <row r="34" spans="1:8" ht="30" x14ac:dyDescent="0.25">
      <c r="A34" s="34"/>
      <c r="B34" s="4" t="s">
        <v>31</v>
      </c>
      <c r="C34" s="54" t="s">
        <v>70</v>
      </c>
      <c r="D34" s="54" t="s">
        <v>71</v>
      </c>
      <c r="E34" s="51" t="s">
        <v>72</v>
      </c>
      <c r="F34" s="54" t="s">
        <v>73</v>
      </c>
      <c r="G34" s="51" t="s">
        <v>32</v>
      </c>
      <c r="H34" s="53" t="s">
        <v>74</v>
      </c>
    </row>
    <row r="35" spans="1:8" x14ac:dyDescent="0.25">
      <c r="A35" s="62" t="s">
        <v>87</v>
      </c>
      <c r="B35" s="3" t="s">
        <v>81</v>
      </c>
      <c r="C35" s="55">
        <v>37</v>
      </c>
      <c r="D35" s="55">
        <v>28</v>
      </c>
      <c r="E35" s="15">
        <v>0.7567567567567568</v>
      </c>
      <c r="F35" s="55">
        <v>26</v>
      </c>
      <c r="G35" s="15">
        <v>0.70270270270270274</v>
      </c>
      <c r="H35" s="16">
        <v>3.2142857142857144</v>
      </c>
    </row>
    <row r="36" spans="1:8" x14ac:dyDescent="0.25">
      <c r="A36" s="62"/>
      <c r="B36" s="3" t="s">
        <v>82</v>
      </c>
      <c r="C36" s="55">
        <v>35</v>
      </c>
      <c r="D36" s="55">
        <v>26</v>
      </c>
      <c r="E36" s="15">
        <v>0.74285714285714288</v>
      </c>
      <c r="F36" s="55">
        <v>23</v>
      </c>
      <c r="G36" s="15">
        <v>0.65714285714285714</v>
      </c>
      <c r="H36" s="16">
        <v>3.0384615384615383</v>
      </c>
    </row>
    <row r="37" spans="1:8" x14ac:dyDescent="0.25">
      <c r="A37" s="62"/>
      <c r="B37" s="3" t="s">
        <v>83</v>
      </c>
      <c r="C37" s="55">
        <v>33</v>
      </c>
      <c r="D37" s="55">
        <v>29</v>
      </c>
      <c r="E37" s="15">
        <v>0.87878787878787878</v>
      </c>
      <c r="F37" s="55">
        <v>27</v>
      </c>
      <c r="G37" s="15">
        <v>0.81818181818181823</v>
      </c>
      <c r="H37" s="16">
        <v>3.2413793103448274</v>
      </c>
    </row>
    <row r="38" spans="1:8" x14ac:dyDescent="0.25">
      <c r="A38" s="62"/>
      <c r="B38" s="3" t="s">
        <v>84</v>
      </c>
      <c r="C38" s="55">
        <v>23</v>
      </c>
      <c r="D38" s="55">
        <v>20</v>
      </c>
      <c r="E38" s="15">
        <v>0.86956521739130432</v>
      </c>
      <c r="F38" s="55">
        <v>17</v>
      </c>
      <c r="G38" s="15">
        <v>0.73913043478260865</v>
      </c>
      <c r="H38" s="16">
        <v>2.75</v>
      </c>
    </row>
    <row r="39" spans="1:8" x14ac:dyDescent="0.25">
      <c r="A39" s="62"/>
      <c r="B39" s="3" t="s">
        <v>85</v>
      </c>
      <c r="C39" s="55">
        <v>28</v>
      </c>
      <c r="D39" s="55">
        <v>28</v>
      </c>
      <c r="E39" s="15">
        <v>1</v>
      </c>
      <c r="F39" s="55">
        <v>26</v>
      </c>
      <c r="G39" s="15">
        <v>0.9285714285714286</v>
      </c>
      <c r="H39" s="16">
        <v>3.1428571428571428</v>
      </c>
    </row>
    <row r="40" spans="1:8" ht="30" x14ac:dyDescent="0.25">
      <c r="A40" s="34"/>
      <c r="B40" s="4" t="s">
        <v>31</v>
      </c>
      <c r="C40" s="54" t="s">
        <v>70</v>
      </c>
      <c r="D40" s="54" t="s">
        <v>71</v>
      </c>
      <c r="E40" s="51" t="s">
        <v>72</v>
      </c>
      <c r="F40" s="54" t="s">
        <v>73</v>
      </c>
      <c r="G40" s="51" t="s">
        <v>32</v>
      </c>
      <c r="H40" s="53" t="s">
        <v>74</v>
      </c>
    </row>
    <row r="41" spans="1:8" x14ac:dyDescent="0.25">
      <c r="A41" s="62" t="s">
        <v>39</v>
      </c>
      <c r="B41" s="3" t="s">
        <v>81</v>
      </c>
      <c r="C41" s="55" t="s">
        <v>9</v>
      </c>
      <c r="D41" s="55" t="s">
        <v>9</v>
      </c>
      <c r="E41" s="15" t="s">
        <v>9</v>
      </c>
      <c r="F41" s="55" t="s">
        <v>9</v>
      </c>
      <c r="G41" s="15" t="s">
        <v>9</v>
      </c>
      <c r="H41" s="16" t="s">
        <v>9</v>
      </c>
    </row>
    <row r="42" spans="1:8" x14ac:dyDescent="0.25">
      <c r="A42" s="62"/>
      <c r="B42" s="3" t="s">
        <v>82</v>
      </c>
      <c r="C42" s="55" t="s">
        <v>9</v>
      </c>
      <c r="D42" s="55" t="s">
        <v>9</v>
      </c>
      <c r="E42" s="15" t="s">
        <v>9</v>
      </c>
      <c r="F42" s="55" t="s">
        <v>9</v>
      </c>
      <c r="G42" s="15" t="s">
        <v>9</v>
      </c>
      <c r="H42" s="16" t="s">
        <v>9</v>
      </c>
    </row>
    <row r="43" spans="1:8" x14ac:dyDescent="0.25">
      <c r="A43" s="62"/>
      <c r="B43" s="3" t="s">
        <v>83</v>
      </c>
      <c r="C43" s="55">
        <v>33</v>
      </c>
      <c r="D43" s="55">
        <v>32</v>
      </c>
      <c r="E43" s="15">
        <v>0.96969696969696972</v>
      </c>
      <c r="F43" s="55">
        <v>30</v>
      </c>
      <c r="G43" s="15">
        <v>0.90909090909090906</v>
      </c>
      <c r="H43" s="16">
        <v>2.9375</v>
      </c>
    </row>
    <row r="44" spans="1:8" x14ac:dyDescent="0.25">
      <c r="A44" s="62"/>
      <c r="B44" s="3" t="s">
        <v>84</v>
      </c>
      <c r="C44" s="55" t="s">
        <v>9</v>
      </c>
      <c r="D44" s="55" t="s">
        <v>9</v>
      </c>
      <c r="E44" s="15" t="s">
        <v>9</v>
      </c>
      <c r="F44" s="55" t="s">
        <v>9</v>
      </c>
      <c r="G44" s="15" t="s">
        <v>9</v>
      </c>
      <c r="H44" s="16" t="s">
        <v>9</v>
      </c>
    </row>
    <row r="45" spans="1:8" x14ac:dyDescent="0.25">
      <c r="A45" s="62"/>
      <c r="B45" s="3" t="s">
        <v>85</v>
      </c>
      <c r="C45" s="55" t="s">
        <v>9</v>
      </c>
      <c r="D45" s="55" t="s">
        <v>9</v>
      </c>
      <c r="E45" s="15" t="s">
        <v>9</v>
      </c>
      <c r="F45" s="55" t="s">
        <v>9</v>
      </c>
      <c r="G45" s="15" t="s">
        <v>9</v>
      </c>
      <c r="H45" s="16" t="s">
        <v>9</v>
      </c>
    </row>
    <row r="46" spans="1:8" ht="30" x14ac:dyDescent="0.25">
      <c r="A46" s="34"/>
      <c r="B46" s="4" t="s">
        <v>31</v>
      </c>
      <c r="C46" s="54" t="s">
        <v>70</v>
      </c>
      <c r="D46" s="54" t="s">
        <v>71</v>
      </c>
      <c r="E46" s="51" t="s">
        <v>72</v>
      </c>
      <c r="F46" s="54" t="s">
        <v>73</v>
      </c>
      <c r="G46" s="51" t="s">
        <v>32</v>
      </c>
      <c r="H46" s="53" t="s">
        <v>74</v>
      </c>
    </row>
    <row r="47" spans="1:8" x14ac:dyDescent="0.25">
      <c r="A47" s="62" t="s">
        <v>40</v>
      </c>
      <c r="B47" s="3" t="s">
        <v>81</v>
      </c>
      <c r="C47" s="55" t="s">
        <v>9</v>
      </c>
      <c r="D47" s="55" t="s">
        <v>9</v>
      </c>
      <c r="E47" s="15" t="s">
        <v>9</v>
      </c>
      <c r="F47" s="55" t="s">
        <v>9</v>
      </c>
      <c r="G47" s="15" t="s">
        <v>9</v>
      </c>
      <c r="H47" s="16" t="s">
        <v>9</v>
      </c>
    </row>
    <row r="48" spans="1:8" x14ac:dyDescent="0.25">
      <c r="A48" s="62"/>
      <c r="B48" s="3" t="s">
        <v>82</v>
      </c>
      <c r="C48" s="55">
        <v>9</v>
      </c>
      <c r="D48" s="55">
        <v>8</v>
      </c>
      <c r="E48" s="15">
        <v>0.88888888888888884</v>
      </c>
      <c r="F48" s="55">
        <v>5</v>
      </c>
      <c r="G48" s="15">
        <v>0.55555555555555558</v>
      </c>
      <c r="H48" s="16">
        <v>2.2285714285714286</v>
      </c>
    </row>
    <row r="49" spans="1:8" x14ac:dyDescent="0.25">
      <c r="A49" s="62"/>
      <c r="B49" s="3" t="s">
        <v>83</v>
      </c>
      <c r="C49" s="55" t="s">
        <v>9</v>
      </c>
      <c r="D49" s="55" t="s">
        <v>9</v>
      </c>
      <c r="E49" s="15" t="s">
        <v>9</v>
      </c>
      <c r="F49" s="55" t="s">
        <v>9</v>
      </c>
      <c r="G49" s="15" t="s">
        <v>9</v>
      </c>
      <c r="H49" s="16" t="s">
        <v>9</v>
      </c>
    </row>
    <row r="50" spans="1:8" x14ac:dyDescent="0.25">
      <c r="A50" s="62"/>
      <c r="B50" s="3" t="s">
        <v>84</v>
      </c>
      <c r="C50" s="55" t="s">
        <v>9</v>
      </c>
      <c r="D50" s="55" t="s">
        <v>9</v>
      </c>
      <c r="E50" s="15" t="s">
        <v>9</v>
      </c>
      <c r="F50" s="55" t="s">
        <v>9</v>
      </c>
      <c r="G50" s="15" t="s">
        <v>9</v>
      </c>
      <c r="H50" s="16" t="s">
        <v>9</v>
      </c>
    </row>
    <row r="51" spans="1:8" x14ac:dyDescent="0.25">
      <c r="A51" s="62"/>
      <c r="B51" s="3" t="s">
        <v>85</v>
      </c>
      <c r="C51" s="55">
        <v>21</v>
      </c>
      <c r="D51" s="55">
        <v>19</v>
      </c>
      <c r="E51" s="15">
        <v>0.90476190476190477</v>
      </c>
      <c r="F51" s="55">
        <v>19</v>
      </c>
      <c r="G51" s="15">
        <v>0.90476190476190477</v>
      </c>
      <c r="H51" s="16">
        <v>3.4421052631578948</v>
      </c>
    </row>
    <row r="52" spans="1:8" ht="30" x14ac:dyDescent="0.25">
      <c r="A52" s="34"/>
      <c r="B52" s="4" t="s">
        <v>31</v>
      </c>
      <c r="C52" s="54" t="s">
        <v>70</v>
      </c>
      <c r="D52" s="54" t="s">
        <v>71</v>
      </c>
      <c r="E52" s="51" t="s">
        <v>72</v>
      </c>
      <c r="F52" s="54" t="s">
        <v>73</v>
      </c>
      <c r="G52" s="51" t="s">
        <v>32</v>
      </c>
      <c r="H52" s="53" t="s">
        <v>74</v>
      </c>
    </row>
    <row r="53" spans="1:8" x14ac:dyDescent="0.25">
      <c r="A53" s="62" t="s">
        <v>41</v>
      </c>
      <c r="B53" s="3" t="s">
        <v>81</v>
      </c>
      <c r="C53" s="55" t="s">
        <v>9</v>
      </c>
      <c r="D53" s="55" t="s">
        <v>9</v>
      </c>
      <c r="E53" s="15" t="s">
        <v>9</v>
      </c>
      <c r="F53" s="55" t="s">
        <v>9</v>
      </c>
      <c r="G53" s="15" t="s">
        <v>9</v>
      </c>
      <c r="H53" s="16" t="s">
        <v>9</v>
      </c>
    </row>
    <row r="54" spans="1:8" x14ac:dyDescent="0.25">
      <c r="A54" s="62"/>
      <c r="B54" s="3" t="s">
        <v>82</v>
      </c>
      <c r="C54" s="55" t="s">
        <v>9</v>
      </c>
      <c r="D54" s="55" t="s">
        <v>9</v>
      </c>
      <c r="E54" s="15" t="s">
        <v>9</v>
      </c>
      <c r="F54" s="55" t="s">
        <v>9</v>
      </c>
      <c r="G54" s="15" t="s">
        <v>9</v>
      </c>
      <c r="H54" s="16" t="s">
        <v>9</v>
      </c>
    </row>
    <row r="55" spans="1:8" x14ac:dyDescent="0.25">
      <c r="A55" s="62"/>
      <c r="B55" s="3" t="s">
        <v>83</v>
      </c>
      <c r="C55" s="55">
        <v>24</v>
      </c>
      <c r="D55" s="55">
        <v>22</v>
      </c>
      <c r="E55" s="15">
        <v>0.91666666666666663</v>
      </c>
      <c r="F55" s="55">
        <v>20</v>
      </c>
      <c r="G55" s="15">
        <v>0.83333333333333337</v>
      </c>
      <c r="H55" s="16">
        <v>3.1333333333333329</v>
      </c>
    </row>
    <row r="56" spans="1:8" x14ac:dyDescent="0.25">
      <c r="A56" s="62"/>
      <c r="B56" s="3" t="s">
        <v>84</v>
      </c>
      <c r="C56" s="55">
        <v>19</v>
      </c>
      <c r="D56" s="55">
        <v>15</v>
      </c>
      <c r="E56" s="15">
        <v>0.78947368421052633</v>
      </c>
      <c r="F56" s="55">
        <v>12</v>
      </c>
      <c r="G56" s="15">
        <v>0.63157894736842102</v>
      </c>
      <c r="H56" s="16">
        <v>2.8266666666666662</v>
      </c>
    </row>
    <row r="57" spans="1:8" x14ac:dyDescent="0.25">
      <c r="A57" s="62"/>
      <c r="B57" s="3" t="s">
        <v>85</v>
      </c>
      <c r="C57" s="55" t="s">
        <v>9</v>
      </c>
      <c r="D57" s="55" t="s">
        <v>9</v>
      </c>
      <c r="E57" s="15" t="s">
        <v>9</v>
      </c>
      <c r="F57" s="55" t="s">
        <v>9</v>
      </c>
      <c r="G57" s="15" t="s">
        <v>9</v>
      </c>
      <c r="H57" s="16" t="s">
        <v>9</v>
      </c>
    </row>
    <row r="58" spans="1:8" ht="30" x14ac:dyDescent="0.25">
      <c r="A58" s="34"/>
      <c r="B58" s="4" t="s">
        <v>31</v>
      </c>
      <c r="C58" s="54" t="s">
        <v>70</v>
      </c>
      <c r="D58" s="54" t="s">
        <v>71</v>
      </c>
      <c r="E58" s="51" t="s">
        <v>72</v>
      </c>
      <c r="F58" s="54" t="s">
        <v>73</v>
      </c>
      <c r="G58" s="51" t="s">
        <v>32</v>
      </c>
      <c r="H58" s="53" t="s">
        <v>74</v>
      </c>
    </row>
    <row r="59" spans="1:8" x14ac:dyDescent="0.25">
      <c r="A59" s="62" t="s">
        <v>42</v>
      </c>
      <c r="B59" s="3" t="s">
        <v>81</v>
      </c>
      <c r="C59" s="55">
        <v>23</v>
      </c>
      <c r="D59" s="55">
        <v>19</v>
      </c>
      <c r="E59" s="15">
        <v>0.82608695652173914</v>
      </c>
      <c r="F59" s="55">
        <v>19</v>
      </c>
      <c r="G59" s="15">
        <v>0.82608695652173914</v>
      </c>
      <c r="H59" s="16">
        <v>3.5263157894736841</v>
      </c>
    </row>
    <row r="60" spans="1:8" x14ac:dyDescent="0.25">
      <c r="A60" s="62"/>
      <c r="B60" s="3" t="s">
        <v>82</v>
      </c>
      <c r="C60" s="55">
        <v>17</v>
      </c>
      <c r="D60" s="55">
        <v>17</v>
      </c>
      <c r="E60" s="15">
        <v>1</v>
      </c>
      <c r="F60" s="55">
        <v>16</v>
      </c>
      <c r="G60" s="15">
        <v>0.94117647058823528</v>
      </c>
      <c r="H60" s="16">
        <v>3.2352941176470589</v>
      </c>
    </row>
    <row r="61" spans="1:8" x14ac:dyDescent="0.25">
      <c r="A61" s="62"/>
      <c r="B61" s="3" t="s">
        <v>83</v>
      </c>
      <c r="C61" s="55" t="s">
        <v>9</v>
      </c>
      <c r="D61" s="55" t="s">
        <v>9</v>
      </c>
      <c r="E61" s="15" t="s">
        <v>9</v>
      </c>
      <c r="F61" s="55" t="s">
        <v>9</v>
      </c>
      <c r="G61" s="15" t="s">
        <v>9</v>
      </c>
      <c r="H61" s="16" t="s">
        <v>9</v>
      </c>
    </row>
    <row r="62" spans="1:8" x14ac:dyDescent="0.25">
      <c r="A62" s="62"/>
      <c r="B62" s="3" t="s">
        <v>84</v>
      </c>
      <c r="C62" s="55" t="s">
        <v>9</v>
      </c>
      <c r="D62" s="55" t="s">
        <v>9</v>
      </c>
      <c r="E62" s="15" t="s">
        <v>9</v>
      </c>
      <c r="F62" s="55" t="s">
        <v>9</v>
      </c>
      <c r="G62" s="15" t="s">
        <v>9</v>
      </c>
      <c r="H62" s="16" t="s">
        <v>9</v>
      </c>
    </row>
    <row r="63" spans="1:8" x14ac:dyDescent="0.25">
      <c r="A63" s="62"/>
      <c r="B63" s="3" t="s">
        <v>85</v>
      </c>
      <c r="C63" s="55" t="s">
        <v>9</v>
      </c>
      <c r="D63" s="55" t="s">
        <v>9</v>
      </c>
      <c r="E63" s="15" t="s">
        <v>9</v>
      </c>
      <c r="F63" s="55" t="s">
        <v>9</v>
      </c>
      <c r="G63" s="15" t="s">
        <v>9</v>
      </c>
      <c r="H63" s="16" t="s">
        <v>9</v>
      </c>
    </row>
    <row r="64" spans="1:8" ht="30" x14ac:dyDescent="0.25">
      <c r="A64" s="34"/>
      <c r="B64" s="4" t="s">
        <v>31</v>
      </c>
      <c r="C64" s="54" t="s">
        <v>70</v>
      </c>
      <c r="D64" s="54" t="s">
        <v>71</v>
      </c>
      <c r="E64" s="51" t="s">
        <v>72</v>
      </c>
      <c r="F64" s="54" t="s">
        <v>73</v>
      </c>
      <c r="G64" s="51" t="s">
        <v>32</v>
      </c>
      <c r="H64" s="53" t="s">
        <v>74</v>
      </c>
    </row>
    <row r="65" spans="1:8" x14ac:dyDescent="0.25">
      <c r="A65" s="62" t="s">
        <v>43</v>
      </c>
      <c r="B65" s="3" t="s">
        <v>81</v>
      </c>
      <c r="C65" s="55">
        <v>14</v>
      </c>
      <c r="D65" s="55">
        <v>14</v>
      </c>
      <c r="E65" s="15">
        <v>1</v>
      </c>
      <c r="F65" s="55">
        <v>10</v>
      </c>
      <c r="G65" s="15">
        <v>0.7142857142857143</v>
      </c>
      <c r="H65" s="16">
        <v>2.5928571428571425</v>
      </c>
    </row>
    <row r="66" spans="1:8" x14ac:dyDescent="0.25">
      <c r="A66" s="62"/>
      <c r="B66" s="3" t="s">
        <v>82</v>
      </c>
      <c r="C66" s="55">
        <v>15</v>
      </c>
      <c r="D66" s="55">
        <v>15</v>
      </c>
      <c r="E66" s="15">
        <v>1</v>
      </c>
      <c r="F66" s="55">
        <v>11</v>
      </c>
      <c r="G66" s="15">
        <v>0.73333333333333328</v>
      </c>
      <c r="H66" s="16">
        <v>2.2000000000000002</v>
      </c>
    </row>
    <row r="67" spans="1:8" x14ac:dyDescent="0.25">
      <c r="A67" s="62"/>
      <c r="B67" s="3" t="s">
        <v>83</v>
      </c>
      <c r="C67" s="55" t="s">
        <v>9</v>
      </c>
      <c r="D67" s="55" t="s">
        <v>9</v>
      </c>
      <c r="E67" s="15" t="s">
        <v>9</v>
      </c>
      <c r="F67" s="55" t="s">
        <v>9</v>
      </c>
      <c r="G67" s="15" t="s">
        <v>9</v>
      </c>
      <c r="H67" s="16" t="s">
        <v>9</v>
      </c>
    </row>
    <row r="68" spans="1:8" x14ac:dyDescent="0.25">
      <c r="A68" s="62"/>
      <c r="B68" s="3" t="s">
        <v>84</v>
      </c>
      <c r="C68" s="55" t="s">
        <v>9</v>
      </c>
      <c r="D68" s="55" t="s">
        <v>9</v>
      </c>
      <c r="E68" s="15" t="s">
        <v>9</v>
      </c>
      <c r="F68" s="55" t="s">
        <v>9</v>
      </c>
      <c r="G68" s="15" t="s">
        <v>9</v>
      </c>
      <c r="H68" s="16" t="s">
        <v>9</v>
      </c>
    </row>
    <row r="69" spans="1:8" x14ac:dyDescent="0.25">
      <c r="A69" s="62"/>
      <c r="B69" s="3" t="s">
        <v>85</v>
      </c>
      <c r="C69" s="55" t="s">
        <v>9</v>
      </c>
      <c r="D69" s="55" t="s">
        <v>9</v>
      </c>
      <c r="E69" s="15" t="s">
        <v>9</v>
      </c>
      <c r="F69" s="55" t="s">
        <v>9</v>
      </c>
      <c r="G69" s="15" t="s">
        <v>9</v>
      </c>
      <c r="H69" s="16" t="s">
        <v>9</v>
      </c>
    </row>
    <row r="70" spans="1:8" ht="30" x14ac:dyDescent="0.25">
      <c r="A70" s="34"/>
      <c r="B70" s="4" t="s">
        <v>31</v>
      </c>
      <c r="C70" s="54" t="s">
        <v>70</v>
      </c>
      <c r="D70" s="54" t="s">
        <v>71</v>
      </c>
      <c r="E70" s="51" t="s">
        <v>72</v>
      </c>
      <c r="F70" s="54" t="s">
        <v>73</v>
      </c>
      <c r="G70" s="51" t="s">
        <v>32</v>
      </c>
      <c r="H70" s="53" t="s">
        <v>74</v>
      </c>
    </row>
    <row r="71" spans="1:8" x14ac:dyDescent="0.25">
      <c r="A71" s="62" t="s">
        <v>44</v>
      </c>
      <c r="B71" s="3" t="s">
        <v>81</v>
      </c>
      <c r="C71" s="55" t="s">
        <v>9</v>
      </c>
      <c r="D71" s="55" t="s">
        <v>9</v>
      </c>
      <c r="E71" s="15" t="s">
        <v>9</v>
      </c>
      <c r="F71" s="55" t="s">
        <v>9</v>
      </c>
      <c r="G71" s="15" t="s">
        <v>9</v>
      </c>
      <c r="H71" s="16" t="s">
        <v>9</v>
      </c>
    </row>
    <row r="72" spans="1:8" x14ac:dyDescent="0.25">
      <c r="A72" s="62"/>
      <c r="B72" s="3" t="s">
        <v>82</v>
      </c>
      <c r="C72" s="55" t="s">
        <v>9</v>
      </c>
      <c r="D72" s="55" t="s">
        <v>9</v>
      </c>
      <c r="E72" s="15" t="s">
        <v>9</v>
      </c>
      <c r="F72" s="55" t="s">
        <v>9</v>
      </c>
      <c r="G72" s="15" t="s">
        <v>9</v>
      </c>
      <c r="H72" s="16" t="s">
        <v>9</v>
      </c>
    </row>
    <row r="73" spans="1:8" x14ac:dyDescent="0.25">
      <c r="A73" s="62"/>
      <c r="B73" s="3" t="s">
        <v>83</v>
      </c>
      <c r="C73" s="55" t="s">
        <v>9</v>
      </c>
      <c r="D73" s="55" t="s">
        <v>9</v>
      </c>
      <c r="E73" s="15" t="s">
        <v>9</v>
      </c>
      <c r="F73" s="55" t="s">
        <v>9</v>
      </c>
      <c r="G73" s="15" t="s">
        <v>9</v>
      </c>
      <c r="H73" s="16" t="s">
        <v>9</v>
      </c>
    </row>
    <row r="74" spans="1:8" x14ac:dyDescent="0.25">
      <c r="A74" s="62"/>
      <c r="B74" s="3" t="s">
        <v>84</v>
      </c>
      <c r="C74" s="55" t="s">
        <v>9</v>
      </c>
      <c r="D74" s="55" t="s">
        <v>9</v>
      </c>
      <c r="E74" s="15" t="s">
        <v>9</v>
      </c>
      <c r="F74" s="55" t="s">
        <v>9</v>
      </c>
      <c r="G74" s="15" t="s">
        <v>9</v>
      </c>
      <c r="H74" s="16" t="s">
        <v>9</v>
      </c>
    </row>
    <row r="75" spans="1:8" x14ac:dyDescent="0.25">
      <c r="A75" s="62"/>
      <c r="B75" s="3" t="s">
        <v>85</v>
      </c>
      <c r="C75" s="55" t="s">
        <v>9</v>
      </c>
      <c r="D75" s="55" t="s">
        <v>9</v>
      </c>
      <c r="E75" s="15" t="s">
        <v>9</v>
      </c>
      <c r="F75" s="55" t="s">
        <v>9</v>
      </c>
      <c r="G75" s="15" t="s">
        <v>9</v>
      </c>
      <c r="H75" s="16" t="s">
        <v>9</v>
      </c>
    </row>
    <row r="76" spans="1:8" ht="30" x14ac:dyDescent="0.25">
      <c r="A76" s="34"/>
      <c r="B76" s="4" t="s">
        <v>31</v>
      </c>
      <c r="C76" s="54" t="s">
        <v>70</v>
      </c>
      <c r="D76" s="54" t="s">
        <v>71</v>
      </c>
      <c r="E76" s="51" t="s">
        <v>72</v>
      </c>
      <c r="F76" s="54" t="s">
        <v>73</v>
      </c>
      <c r="G76" s="51" t="s">
        <v>32</v>
      </c>
      <c r="H76" s="53" t="s">
        <v>74</v>
      </c>
    </row>
    <row r="77" spans="1:8" x14ac:dyDescent="0.25">
      <c r="A77" s="62" t="s">
        <v>45</v>
      </c>
      <c r="B77" s="3" t="s">
        <v>81</v>
      </c>
      <c r="C77" s="55">
        <v>5</v>
      </c>
      <c r="D77" s="55">
        <v>4</v>
      </c>
      <c r="E77" s="15">
        <v>0.8</v>
      </c>
      <c r="F77" s="55">
        <v>4</v>
      </c>
      <c r="G77" s="15">
        <v>0.8</v>
      </c>
      <c r="H77" s="16">
        <v>4</v>
      </c>
    </row>
    <row r="78" spans="1:8" x14ac:dyDescent="0.25">
      <c r="A78" s="62"/>
      <c r="B78" s="3" t="s">
        <v>82</v>
      </c>
      <c r="C78" s="55">
        <v>4</v>
      </c>
      <c r="D78" s="55">
        <v>4</v>
      </c>
      <c r="E78" s="15">
        <v>1</v>
      </c>
      <c r="F78" s="55">
        <v>4</v>
      </c>
      <c r="G78" s="15">
        <v>1</v>
      </c>
      <c r="H78" s="16">
        <v>3.9249999999999998</v>
      </c>
    </row>
    <row r="79" spans="1:8" x14ac:dyDescent="0.25">
      <c r="A79" s="62"/>
      <c r="B79" s="3" t="s">
        <v>83</v>
      </c>
      <c r="C79" s="55">
        <v>2</v>
      </c>
      <c r="D79" s="55">
        <v>2</v>
      </c>
      <c r="E79" s="15">
        <v>1</v>
      </c>
      <c r="F79" s="55">
        <v>2</v>
      </c>
      <c r="G79" s="15">
        <v>1</v>
      </c>
      <c r="H79" s="16">
        <v>4</v>
      </c>
    </row>
    <row r="80" spans="1:8" x14ac:dyDescent="0.25">
      <c r="A80" s="62"/>
      <c r="B80" s="3" t="s">
        <v>84</v>
      </c>
      <c r="C80" s="55">
        <v>4</v>
      </c>
      <c r="D80" s="55">
        <v>4</v>
      </c>
      <c r="E80" s="15">
        <v>1</v>
      </c>
      <c r="F80" s="55">
        <v>4</v>
      </c>
      <c r="G80" s="15">
        <v>1</v>
      </c>
      <c r="H80" s="16">
        <v>4</v>
      </c>
    </row>
    <row r="81" spans="1:8" x14ac:dyDescent="0.25">
      <c r="A81" s="62"/>
      <c r="B81" s="3" t="s">
        <v>85</v>
      </c>
      <c r="C81" s="55">
        <v>4</v>
      </c>
      <c r="D81" s="55">
        <v>2</v>
      </c>
      <c r="E81" s="15">
        <v>0.5</v>
      </c>
      <c r="F81" s="55">
        <v>2</v>
      </c>
      <c r="G81" s="15">
        <v>0.5</v>
      </c>
      <c r="H81" s="16">
        <v>4</v>
      </c>
    </row>
  </sheetData>
  <mergeCells count="14">
    <mergeCell ref="A1:H2"/>
    <mergeCell ref="A4:A8"/>
    <mergeCell ref="A11:A15"/>
    <mergeCell ref="A23:A27"/>
    <mergeCell ref="A29:A33"/>
    <mergeCell ref="A17:A21"/>
    <mergeCell ref="A71:A75"/>
    <mergeCell ref="A77:A81"/>
    <mergeCell ref="A35:A39"/>
    <mergeCell ref="A41:A45"/>
    <mergeCell ref="A47:A51"/>
    <mergeCell ref="A53:A57"/>
    <mergeCell ref="A59:A63"/>
    <mergeCell ref="A65:A69"/>
  </mergeCells>
  <printOptions horizontalCentered="1"/>
  <pageMargins left="0.7" right="0.7" top="0.75" bottom="0.75" header="0.3" footer="0.3"/>
  <pageSetup scale="36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30" customWidth="1"/>
    <col min="2" max="2" width="16.7109375" style="11" customWidth="1"/>
    <col min="3" max="4" width="13.7109375" style="11" customWidth="1"/>
    <col min="5" max="5" width="13.7109375" style="18" customWidth="1"/>
    <col min="6" max="6" width="13.7109375" style="11" customWidth="1"/>
    <col min="7" max="7" width="13.7109375" style="18" customWidth="1"/>
    <col min="8" max="8" width="13.7109375" style="19" customWidth="1"/>
    <col min="9" max="9" width="16.7109375" customWidth="1"/>
    <col min="10" max="15" width="13.7109375" customWidth="1"/>
  </cols>
  <sheetData>
    <row r="1" spans="1:15" ht="30" x14ac:dyDescent="0.25">
      <c r="A1" s="32" t="s">
        <v>46</v>
      </c>
      <c r="B1" s="2" t="s">
        <v>31</v>
      </c>
      <c r="C1" s="12" t="s">
        <v>70</v>
      </c>
      <c r="D1" s="12" t="s">
        <v>71</v>
      </c>
      <c r="E1" s="12" t="s">
        <v>72</v>
      </c>
      <c r="F1" s="12" t="s">
        <v>73</v>
      </c>
      <c r="G1" s="12" t="s">
        <v>32</v>
      </c>
      <c r="H1" s="12" t="s">
        <v>74</v>
      </c>
    </row>
    <row r="2" spans="1:15" x14ac:dyDescent="0.25">
      <c r="A2" s="62" t="s">
        <v>47</v>
      </c>
      <c r="B2" s="41" t="s">
        <v>81</v>
      </c>
      <c r="C2" s="6">
        <v>159</v>
      </c>
      <c r="D2" s="6">
        <v>134</v>
      </c>
      <c r="E2" s="15">
        <v>0.84276729559748431</v>
      </c>
      <c r="F2" s="6">
        <v>123</v>
      </c>
      <c r="G2" s="15">
        <v>0.77358490566037741</v>
      </c>
      <c r="H2" s="21">
        <v>3.1589552238805974</v>
      </c>
    </row>
    <row r="3" spans="1:15" x14ac:dyDescent="0.25">
      <c r="A3" s="62"/>
      <c r="B3" s="41" t="s">
        <v>82</v>
      </c>
      <c r="C3" s="6">
        <v>127</v>
      </c>
      <c r="D3" s="6">
        <v>116</v>
      </c>
      <c r="E3" s="15">
        <v>0.92063492063492058</v>
      </c>
      <c r="F3" s="6">
        <v>100</v>
      </c>
      <c r="G3" s="15">
        <v>0.79365079365079361</v>
      </c>
      <c r="H3" s="21">
        <v>2.8373913043478258</v>
      </c>
    </row>
    <row r="4" spans="1:15" x14ac:dyDescent="0.25">
      <c r="A4" s="62"/>
      <c r="B4" s="41" t="s">
        <v>83</v>
      </c>
      <c r="C4" s="6">
        <v>122</v>
      </c>
      <c r="D4" s="6">
        <v>114</v>
      </c>
      <c r="E4" s="15">
        <v>0.93442622950819676</v>
      </c>
      <c r="F4" s="6">
        <v>105</v>
      </c>
      <c r="G4" s="15">
        <v>0.86065573770491799</v>
      </c>
      <c r="H4" s="21">
        <v>3.0424778761061955</v>
      </c>
    </row>
    <row r="5" spans="1:15" x14ac:dyDescent="0.25">
      <c r="A5" s="62"/>
      <c r="B5" s="41" t="s">
        <v>84</v>
      </c>
      <c r="C5" s="6">
        <v>95</v>
      </c>
      <c r="D5" s="6">
        <v>88</v>
      </c>
      <c r="E5" s="15">
        <v>0.9263157894736842</v>
      </c>
      <c r="F5" s="6">
        <v>76</v>
      </c>
      <c r="G5" s="15">
        <v>0.8</v>
      </c>
      <c r="H5" s="21">
        <v>2.769318181818182</v>
      </c>
    </row>
    <row r="6" spans="1:15" x14ac:dyDescent="0.25">
      <c r="A6" s="62"/>
      <c r="B6" s="41" t="s">
        <v>85</v>
      </c>
      <c r="C6" s="6">
        <v>81</v>
      </c>
      <c r="D6" s="6">
        <v>76</v>
      </c>
      <c r="E6" s="15">
        <v>0.93827160493827155</v>
      </c>
      <c r="F6" s="6">
        <v>74</v>
      </c>
      <c r="G6" s="15">
        <v>0.9135802469135802</v>
      </c>
      <c r="H6" s="21">
        <v>3.242105263157895</v>
      </c>
    </row>
    <row r="7" spans="1:15" x14ac:dyDescent="0.25">
      <c r="A7" s="67" t="s">
        <v>48</v>
      </c>
      <c r="B7" s="41" t="s">
        <v>81</v>
      </c>
      <c r="C7" s="8">
        <v>47</v>
      </c>
      <c r="D7" s="8">
        <v>36</v>
      </c>
      <c r="E7" s="17">
        <v>0.76595744680851063</v>
      </c>
      <c r="F7" s="8">
        <v>25</v>
      </c>
      <c r="G7" s="17">
        <v>0.53191489361702127</v>
      </c>
      <c r="H7" s="84">
        <v>2.2555555555555555</v>
      </c>
    </row>
    <row r="8" spans="1:15" x14ac:dyDescent="0.25">
      <c r="A8" s="67"/>
      <c r="B8" s="41" t="s">
        <v>82</v>
      </c>
      <c r="C8" s="8">
        <v>31</v>
      </c>
      <c r="D8" s="8">
        <v>23</v>
      </c>
      <c r="E8" s="17">
        <v>0.74193548387096775</v>
      </c>
      <c r="F8" s="8">
        <v>16</v>
      </c>
      <c r="G8" s="17">
        <v>0.5161290322580645</v>
      </c>
      <c r="H8" s="84">
        <v>2</v>
      </c>
    </row>
    <row r="9" spans="1:15" x14ac:dyDescent="0.25">
      <c r="A9" s="67"/>
      <c r="B9" s="41" t="s">
        <v>83</v>
      </c>
      <c r="C9" s="8">
        <v>39</v>
      </c>
      <c r="D9" s="8">
        <v>30</v>
      </c>
      <c r="E9" s="17">
        <v>0.76923076923076927</v>
      </c>
      <c r="F9" s="8">
        <v>17</v>
      </c>
      <c r="G9" s="17">
        <v>0.4358974358974359</v>
      </c>
      <c r="H9" s="84">
        <v>1.61</v>
      </c>
    </row>
    <row r="10" spans="1:15" x14ac:dyDescent="0.25">
      <c r="A10" s="67"/>
      <c r="B10" s="41" t="s">
        <v>84</v>
      </c>
      <c r="C10" s="8">
        <v>32</v>
      </c>
      <c r="D10" s="8">
        <v>24</v>
      </c>
      <c r="E10" s="17">
        <v>0.75</v>
      </c>
      <c r="F10" s="8">
        <v>16</v>
      </c>
      <c r="G10" s="17">
        <v>0.5</v>
      </c>
      <c r="H10" s="84">
        <v>2.2708333333333335</v>
      </c>
    </row>
    <row r="11" spans="1:15" x14ac:dyDescent="0.25">
      <c r="A11" s="67"/>
      <c r="B11" s="41" t="s">
        <v>85</v>
      </c>
      <c r="C11" s="8">
        <v>34</v>
      </c>
      <c r="D11" s="8">
        <v>26</v>
      </c>
      <c r="E11" s="17">
        <v>0.76470588235294112</v>
      </c>
      <c r="F11" s="8">
        <v>20</v>
      </c>
      <c r="G11" s="17">
        <v>0.58823529411764708</v>
      </c>
      <c r="H11" s="84">
        <v>2.6153846153846154</v>
      </c>
    </row>
    <row r="14" spans="1:15" ht="37.5" customHeight="1" x14ac:dyDescent="0.25">
      <c r="A14" s="68" t="s">
        <v>47</v>
      </c>
      <c r="B14" s="68"/>
      <c r="C14" s="68"/>
      <c r="D14" s="68"/>
      <c r="E14" s="68"/>
      <c r="F14" s="68"/>
      <c r="G14" s="68"/>
      <c r="H14" s="68"/>
      <c r="I14" s="68" t="s">
        <v>48</v>
      </c>
      <c r="J14" s="68"/>
      <c r="K14" s="68"/>
      <c r="L14" s="68"/>
      <c r="M14" s="68"/>
      <c r="N14" s="68"/>
      <c r="O14" s="68"/>
    </row>
    <row r="15" spans="1:15" ht="30" x14ac:dyDescent="0.25">
      <c r="A15" s="39" t="s">
        <v>49</v>
      </c>
      <c r="B15" s="38" t="s">
        <v>31</v>
      </c>
      <c r="C15" s="12" t="s">
        <v>70</v>
      </c>
      <c r="D15" s="12" t="s">
        <v>71</v>
      </c>
      <c r="E15" s="12" t="s">
        <v>72</v>
      </c>
      <c r="F15" s="12" t="s">
        <v>73</v>
      </c>
      <c r="G15" s="12" t="s">
        <v>32</v>
      </c>
      <c r="H15" s="12" t="s">
        <v>74</v>
      </c>
      <c r="I15" s="38" t="s">
        <v>31</v>
      </c>
      <c r="J15" s="12" t="s">
        <v>70</v>
      </c>
      <c r="K15" s="12" t="s">
        <v>71</v>
      </c>
      <c r="L15" s="12" t="s">
        <v>72</v>
      </c>
      <c r="M15" s="12" t="s">
        <v>73</v>
      </c>
      <c r="N15" s="12" t="s">
        <v>32</v>
      </c>
      <c r="O15" s="12" t="s">
        <v>74</v>
      </c>
    </row>
    <row r="16" spans="1:15" x14ac:dyDescent="0.25">
      <c r="A16" s="69" t="s">
        <v>50</v>
      </c>
      <c r="B16" s="41" t="s">
        <v>81</v>
      </c>
      <c r="C16" s="42">
        <v>11</v>
      </c>
      <c r="D16" s="42">
        <v>11</v>
      </c>
      <c r="E16" s="43">
        <v>1</v>
      </c>
      <c r="F16" s="42">
        <v>9</v>
      </c>
      <c r="G16" s="43">
        <v>0.81818181818181823</v>
      </c>
      <c r="H16" s="44">
        <v>2.6363636363636362</v>
      </c>
      <c r="I16" s="41" t="s">
        <v>81</v>
      </c>
      <c r="J16" s="42">
        <v>4</v>
      </c>
      <c r="K16" s="42">
        <v>1</v>
      </c>
      <c r="L16" s="43">
        <v>0.25</v>
      </c>
      <c r="M16" s="42">
        <v>0</v>
      </c>
      <c r="N16" s="43">
        <v>0</v>
      </c>
      <c r="O16" s="44">
        <v>0</v>
      </c>
    </row>
    <row r="17" spans="1:15" x14ac:dyDescent="0.25">
      <c r="A17" s="70"/>
      <c r="B17" s="41" t="s">
        <v>82</v>
      </c>
      <c r="C17" s="42">
        <v>6</v>
      </c>
      <c r="D17" s="42">
        <v>4</v>
      </c>
      <c r="E17" s="43">
        <v>0.8</v>
      </c>
      <c r="F17" s="42">
        <v>2</v>
      </c>
      <c r="G17" s="43">
        <v>0.4</v>
      </c>
      <c r="H17" s="44">
        <v>1.75</v>
      </c>
      <c r="I17" s="41" t="s">
        <v>82</v>
      </c>
      <c r="J17" s="42">
        <v>4</v>
      </c>
      <c r="K17" s="42">
        <v>2</v>
      </c>
      <c r="L17" s="43">
        <v>0.5</v>
      </c>
      <c r="M17" s="42">
        <v>2</v>
      </c>
      <c r="N17" s="43">
        <v>0.5</v>
      </c>
      <c r="O17" s="44">
        <v>3.2000000000000006</v>
      </c>
    </row>
    <row r="18" spans="1:15" x14ac:dyDescent="0.25">
      <c r="A18" s="70"/>
      <c r="B18" s="41" t="s">
        <v>83</v>
      </c>
      <c r="C18" s="42">
        <v>14</v>
      </c>
      <c r="D18" s="42">
        <v>14</v>
      </c>
      <c r="E18" s="43">
        <v>1</v>
      </c>
      <c r="F18" s="42">
        <v>13</v>
      </c>
      <c r="G18" s="43">
        <v>0.9285714285714286</v>
      </c>
      <c r="H18" s="44">
        <v>2.8357142857142859</v>
      </c>
      <c r="I18" s="41" t="s">
        <v>83</v>
      </c>
      <c r="J18" s="42">
        <v>3</v>
      </c>
      <c r="K18" s="42">
        <v>1</v>
      </c>
      <c r="L18" s="43">
        <v>0.33333333333333331</v>
      </c>
      <c r="M18" s="42">
        <v>0</v>
      </c>
      <c r="N18" s="43">
        <v>0</v>
      </c>
      <c r="O18" s="44">
        <v>0</v>
      </c>
    </row>
    <row r="19" spans="1:15" x14ac:dyDescent="0.25">
      <c r="A19" s="70"/>
      <c r="B19" s="41" t="s">
        <v>84</v>
      </c>
      <c r="C19" s="42">
        <v>4</v>
      </c>
      <c r="D19" s="42">
        <v>4</v>
      </c>
      <c r="E19" s="43">
        <v>1</v>
      </c>
      <c r="F19" s="42">
        <v>4</v>
      </c>
      <c r="G19" s="43">
        <v>1</v>
      </c>
      <c r="H19" s="44">
        <v>3.9249999999999998</v>
      </c>
      <c r="I19" s="41" t="s">
        <v>84</v>
      </c>
      <c r="J19" s="42">
        <v>1</v>
      </c>
      <c r="K19" s="42">
        <v>1</v>
      </c>
      <c r="L19" s="43">
        <v>1</v>
      </c>
      <c r="M19" s="42">
        <v>0</v>
      </c>
      <c r="N19" s="43">
        <v>0</v>
      </c>
      <c r="O19" s="44">
        <v>0</v>
      </c>
    </row>
    <row r="20" spans="1:15" x14ac:dyDescent="0.25">
      <c r="A20" s="71"/>
      <c r="B20" s="41" t="s">
        <v>85</v>
      </c>
      <c r="C20" s="42">
        <v>2</v>
      </c>
      <c r="D20" s="42">
        <v>2</v>
      </c>
      <c r="E20" s="43">
        <v>1</v>
      </c>
      <c r="F20" s="42">
        <v>1</v>
      </c>
      <c r="G20" s="43">
        <v>0.5</v>
      </c>
      <c r="H20" s="44">
        <v>2.5</v>
      </c>
      <c r="I20" s="41" t="s">
        <v>85</v>
      </c>
      <c r="J20" s="42">
        <v>4</v>
      </c>
      <c r="K20" s="42">
        <v>4</v>
      </c>
      <c r="L20" s="43">
        <v>1</v>
      </c>
      <c r="M20" s="42">
        <v>2</v>
      </c>
      <c r="N20" s="43">
        <v>0.5</v>
      </c>
      <c r="O20" s="44">
        <v>1.925</v>
      </c>
    </row>
    <row r="21" spans="1:15" x14ac:dyDescent="0.25">
      <c r="A21" s="73" t="s">
        <v>51</v>
      </c>
      <c r="B21" s="45" t="s">
        <v>81</v>
      </c>
      <c r="C21" s="46">
        <v>6</v>
      </c>
      <c r="D21" s="46">
        <v>4</v>
      </c>
      <c r="E21" s="47">
        <v>0.66666666666666663</v>
      </c>
      <c r="F21" s="46">
        <v>4</v>
      </c>
      <c r="G21" s="47">
        <v>0.66666666666666663</v>
      </c>
      <c r="H21" s="48">
        <v>3.4249999999999998</v>
      </c>
      <c r="I21" s="45" t="s">
        <v>81</v>
      </c>
      <c r="J21" s="46" t="s">
        <v>9</v>
      </c>
      <c r="K21" s="46" t="s">
        <v>9</v>
      </c>
      <c r="L21" s="47" t="s">
        <v>9</v>
      </c>
      <c r="M21" s="46" t="s">
        <v>9</v>
      </c>
      <c r="N21" s="47" t="s">
        <v>9</v>
      </c>
      <c r="O21" s="48" t="s">
        <v>9</v>
      </c>
    </row>
    <row r="22" spans="1:15" x14ac:dyDescent="0.25">
      <c r="A22" s="73"/>
      <c r="B22" s="45" t="s">
        <v>82</v>
      </c>
      <c r="C22" s="46" t="s">
        <v>9</v>
      </c>
      <c r="D22" s="46" t="s">
        <v>9</v>
      </c>
      <c r="E22" s="47" t="s">
        <v>9</v>
      </c>
      <c r="F22" s="46" t="s">
        <v>9</v>
      </c>
      <c r="G22" s="47" t="s">
        <v>9</v>
      </c>
      <c r="H22" s="48" t="s">
        <v>9</v>
      </c>
      <c r="I22" s="45" t="s">
        <v>82</v>
      </c>
      <c r="J22" s="46" t="s">
        <v>9</v>
      </c>
      <c r="K22" s="46" t="s">
        <v>9</v>
      </c>
      <c r="L22" s="47" t="s">
        <v>9</v>
      </c>
      <c r="M22" s="46" t="s">
        <v>9</v>
      </c>
      <c r="N22" s="47" t="s">
        <v>9</v>
      </c>
      <c r="O22" s="48" t="s">
        <v>9</v>
      </c>
    </row>
    <row r="23" spans="1:15" x14ac:dyDescent="0.25">
      <c r="A23" s="73"/>
      <c r="B23" s="45" t="s">
        <v>83</v>
      </c>
      <c r="C23" s="46" t="s">
        <v>9</v>
      </c>
      <c r="D23" s="46" t="s">
        <v>9</v>
      </c>
      <c r="E23" s="47" t="s">
        <v>9</v>
      </c>
      <c r="F23" s="46" t="s">
        <v>9</v>
      </c>
      <c r="G23" s="47" t="s">
        <v>9</v>
      </c>
      <c r="H23" s="48" t="s">
        <v>9</v>
      </c>
      <c r="I23" s="45" t="s">
        <v>83</v>
      </c>
      <c r="J23" s="46" t="s">
        <v>9</v>
      </c>
      <c r="K23" s="46" t="s">
        <v>9</v>
      </c>
      <c r="L23" s="47" t="s">
        <v>9</v>
      </c>
      <c r="M23" s="46" t="s">
        <v>9</v>
      </c>
      <c r="N23" s="47" t="s">
        <v>9</v>
      </c>
      <c r="O23" s="48" t="s">
        <v>9</v>
      </c>
    </row>
    <row r="24" spans="1:15" x14ac:dyDescent="0.25">
      <c r="A24" s="73"/>
      <c r="B24" s="45" t="s">
        <v>84</v>
      </c>
      <c r="C24" s="46" t="s">
        <v>9</v>
      </c>
      <c r="D24" s="46" t="s">
        <v>9</v>
      </c>
      <c r="E24" s="47" t="s">
        <v>9</v>
      </c>
      <c r="F24" s="46" t="s">
        <v>9</v>
      </c>
      <c r="G24" s="47" t="s">
        <v>9</v>
      </c>
      <c r="H24" s="48" t="s">
        <v>9</v>
      </c>
      <c r="I24" s="45" t="s">
        <v>84</v>
      </c>
      <c r="J24" s="46" t="s">
        <v>9</v>
      </c>
      <c r="K24" s="46" t="s">
        <v>9</v>
      </c>
      <c r="L24" s="47" t="s">
        <v>9</v>
      </c>
      <c r="M24" s="46" t="s">
        <v>9</v>
      </c>
      <c r="N24" s="47" t="s">
        <v>9</v>
      </c>
      <c r="O24" s="48" t="s">
        <v>9</v>
      </c>
    </row>
    <row r="25" spans="1:15" x14ac:dyDescent="0.25">
      <c r="A25" s="73"/>
      <c r="B25" s="45" t="s">
        <v>85</v>
      </c>
      <c r="C25" s="46" t="s">
        <v>9</v>
      </c>
      <c r="D25" s="46" t="s">
        <v>9</v>
      </c>
      <c r="E25" s="47" t="s">
        <v>9</v>
      </c>
      <c r="F25" s="46" t="s">
        <v>9</v>
      </c>
      <c r="G25" s="47" t="s">
        <v>9</v>
      </c>
      <c r="H25" s="48" t="s">
        <v>9</v>
      </c>
      <c r="I25" s="45" t="s">
        <v>85</v>
      </c>
      <c r="J25" s="46" t="s">
        <v>9</v>
      </c>
      <c r="K25" s="46" t="s">
        <v>9</v>
      </c>
      <c r="L25" s="47" t="s">
        <v>9</v>
      </c>
      <c r="M25" s="46" t="s">
        <v>9</v>
      </c>
      <c r="N25" s="47" t="s">
        <v>9</v>
      </c>
      <c r="O25" s="48" t="s">
        <v>9</v>
      </c>
    </row>
    <row r="26" spans="1:15" x14ac:dyDescent="0.25">
      <c r="A26" s="74" t="s">
        <v>10</v>
      </c>
      <c r="B26" s="41" t="s">
        <v>81</v>
      </c>
      <c r="C26" s="42" t="s">
        <v>9</v>
      </c>
      <c r="D26" s="42" t="s">
        <v>9</v>
      </c>
      <c r="E26" s="43" t="s">
        <v>9</v>
      </c>
      <c r="F26" s="42" t="s">
        <v>9</v>
      </c>
      <c r="G26" s="43" t="s">
        <v>9</v>
      </c>
      <c r="H26" s="44" t="s">
        <v>9</v>
      </c>
      <c r="I26" s="41" t="s">
        <v>81</v>
      </c>
      <c r="J26" s="42">
        <v>1</v>
      </c>
      <c r="K26" s="42">
        <v>0</v>
      </c>
      <c r="L26" s="43">
        <v>0</v>
      </c>
      <c r="M26" s="42">
        <v>0</v>
      </c>
      <c r="N26" s="43">
        <v>0</v>
      </c>
      <c r="O26" s="44" t="s">
        <v>9</v>
      </c>
    </row>
    <row r="27" spans="1:15" x14ac:dyDescent="0.25">
      <c r="A27" s="74"/>
      <c r="B27" s="41" t="s">
        <v>82</v>
      </c>
      <c r="C27" s="42">
        <v>6</v>
      </c>
      <c r="D27" s="42">
        <v>6</v>
      </c>
      <c r="E27" s="43">
        <v>1</v>
      </c>
      <c r="F27" s="42">
        <v>6</v>
      </c>
      <c r="G27" s="43">
        <v>1</v>
      </c>
      <c r="H27" s="44">
        <v>3</v>
      </c>
      <c r="I27" s="41" t="s">
        <v>82</v>
      </c>
      <c r="J27" s="42" t="s">
        <v>9</v>
      </c>
      <c r="K27" s="42" t="s">
        <v>9</v>
      </c>
      <c r="L27" s="43" t="s">
        <v>9</v>
      </c>
      <c r="M27" s="42" t="s">
        <v>9</v>
      </c>
      <c r="N27" s="43" t="s">
        <v>9</v>
      </c>
      <c r="O27" s="44" t="s">
        <v>9</v>
      </c>
    </row>
    <row r="28" spans="1:15" x14ac:dyDescent="0.25">
      <c r="A28" s="74"/>
      <c r="B28" s="41" t="s">
        <v>83</v>
      </c>
      <c r="C28" s="42">
        <v>6</v>
      </c>
      <c r="D28" s="42">
        <v>6</v>
      </c>
      <c r="E28" s="43">
        <v>1</v>
      </c>
      <c r="F28" s="42">
        <v>6</v>
      </c>
      <c r="G28" s="43">
        <v>1</v>
      </c>
      <c r="H28" s="44">
        <v>3</v>
      </c>
      <c r="I28" s="41" t="s">
        <v>83</v>
      </c>
      <c r="J28" s="42" t="s">
        <v>9</v>
      </c>
      <c r="K28" s="42" t="s">
        <v>9</v>
      </c>
      <c r="L28" s="43" t="s">
        <v>9</v>
      </c>
      <c r="M28" s="42" t="s">
        <v>9</v>
      </c>
      <c r="N28" s="43" t="s">
        <v>9</v>
      </c>
      <c r="O28" s="44" t="s">
        <v>9</v>
      </c>
    </row>
    <row r="29" spans="1:15" x14ac:dyDescent="0.25">
      <c r="A29" s="74"/>
      <c r="B29" s="41" t="s">
        <v>84</v>
      </c>
      <c r="C29" s="42">
        <v>1</v>
      </c>
      <c r="D29" s="42">
        <v>1</v>
      </c>
      <c r="E29" s="43">
        <v>1</v>
      </c>
      <c r="F29" s="42">
        <v>1</v>
      </c>
      <c r="G29" s="43">
        <v>1</v>
      </c>
      <c r="H29" s="44">
        <v>2</v>
      </c>
      <c r="I29" s="41" t="s">
        <v>84</v>
      </c>
      <c r="J29" s="42">
        <v>1</v>
      </c>
      <c r="K29" s="42">
        <v>0</v>
      </c>
      <c r="L29" s="43">
        <v>0</v>
      </c>
      <c r="M29" s="42">
        <v>0</v>
      </c>
      <c r="N29" s="43">
        <v>0</v>
      </c>
      <c r="O29" s="44" t="s">
        <v>9</v>
      </c>
    </row>
    <row r="30" spans="1:15" x14ac:dyDescent="0.25">
      <c r="A30" s="74"/>
      <c r="B30" s="41" t="s">
        <v>85</v>
      </c>
      <c r="C30" s="42" t="s">
        <v>9</v>
      </c>
      <c r="D30" s="42" t="s">
        <v>9</v>
      </c>
      <c r="E30" s="43" t="s">
        <v>9</v>
      </c>
      <c r="F30" s="42" t="s">
        <v>9</v>
      </c>
      <c r="G30" s="43" t="s">
        <v>9</v>
      </c>
      <c r="H30" s="44" t="s">
        <v>9</v>
      </c>
      <c r="I30" s="41" t="s">
        <v>85</v>
      </c>
      <c r="J30" s="42">
        <v>1</v>
      </c>
      <c r="K30" s="42">
        <v>0</v>
      </c>
      <c r="L30" s="43">
        <v>0</v>
      </c>
      <c r="M30" s="42">
        <v>0</v>
      </c>
      <c r="N30" s="43">
        <v>0</v>
      </c>
      <c r="O30" s="44" t="s">
        <v>9</v>
      </c>
    </row>
    <row r="31" spans="1:15" x14ac:dyDescent="0.25">
      <c r="A31" s="75" t="s">
        <v>11</v>
      </c>
      <c r="B31" s="45" t="s">
        <v>81</v>
      </c>
      <c r="C31" s="46">
        <v>11</v>
      </c>
      <c r="D31" s="46">
        <v>7</v>
      </c>
      <c r="E31" s="47">
        <v>0.63636363636363635</v>
      </c>
      <c r="F31" s="46">
        <v>7</v>
      </c>
      <c r="G31" s="47">
        <v>0.63636363636363635</v>
      </c>
      <c r="H31" s="48">
        <v>3.9142857142857141</v>
      </c>
      <c r="I31" s="45" t="s">
        <v>81</v>
      </c>
      <c r="J31" s="46" t="s">
        <v>9</v>
      </c>
      <c r="K31" s="46" t="s">
        <v>9</v>
      </c>
      <c r="L31" s="47" t="s">
        <v>9</v>
      </c>
      <c r="M31" s="46" t="s">
        <v>9</v>
      </c>
      <c r="N31" s="47" t="s">
        <v>9</v>
      </c>
      <c r="O31" s="48" t="s">
        <v>9</v>
      </c>
    </row>
    <row r="32" spans="1:15" x14ac:dyDescent="0.25">
      <c r="A32" s="75"/>
      <c r="B32" s="45" t="s">
        <v>82</v>
      </c>
      <c r="C32" s="46">
        <v>2</v>
      </c>
      <c r="D32" s="46">
        <v>1</v>
      </c>
      <c r="E32" s="47">
        <v>0.5</v>
      </c>
      <c r="F32" s="46">
        <v>1</v>
      </c>
      <c r="G32" s="47">
        <v>0.5</v>
      </c>
      <c r="H32" s="48">
        <v>4</v>
      </c>
      <c r="I32" s="45" t="s">
        <v>82</v>
      </c>
      <c r="J32" s="46">
        <v>1</v>
      </c>
      <c r="K32" s="46">
        <v>1</v>
      </c>
      <c r="L32" s="47">
        <v>1</v>
      </c>
      <c r="M32" s="46">
        <v>1</v>
      </c>
      <c r="N32" s="47">
        <v>1</v>
      </c>
      <c r="O32" s="48">
        <v>2.7000000000000006</v>
      </c>
    </row>
    <row r="33" spans="1:15" x14ac:dyDescent="0.25">
      <c r="A33" s="75"/>
      <c r="B33" s="45" t="s">
        <v>83</v>
      </c>
      <c r="C33" s="46">
        <v>3</v>
      </c>
      <c r="D33" s="46">
        <v>2</v>
      </c>
      <c r="E33" s="47">
        <v>0.66666666666666663</v>
      </c>
      <c r="F33" s="46">
        <v>2</v>
      </c>
      <c r="G33" s="47">
        <v>0.66666666666666663</v>
      </c>
      <c r="H33" s="48">
        <v>3</v>
      </c>
      <c r="I33" s="45" t="s">
        <v>83</v>
      </c>
      <c r="J33" s="46">
        <v>2</v>
      </c>
      <c r="K33" s="46">
        <v>2</v>
      </c>
      <c r="L33" s="47">
        <v>1</v>
      </c>
      <c r="M33" s="46">
        <v>1</v>
      </c>
      <c r="N33" s="47">
        <v>0.5</v>
      </c>
      <c r="O33" s="48">
        <v>2.15</v>
      </c>
    </row>
    <row r="34" spans="1:15" x14ac:dyDescent="0.25">
      <c r="A34" s="75"/>
      <c r="B34" s="45" t="s">
        <v>84</v>
      </c>
      <c r="C34" s="46">
        <v>3</v>
      </c>
      <c r="D34" s="46">
        <v>2</v>
      </c>
      <c r="E34" s="47">
        <v>0.66666666666666663</v>
      </c>
      <c r="F34" s="46">
        <v>2</v>
      </c>
      <c r="G34" s="47">
        <v>0.66666666666666663</v>
      </c>
      <c r="H34" s="48">
        <v>2.65</v>
      </c>
      <c r="I34" s="45" t="s">
        <v>84</v>
      </c>
      <c r="J34" s="46">
        <v>2</v>
      </c>
      <c r="K34" s="46">
        <v>1</v>
      </c>
      <c r="L34" s="47">
        <v>0.5</v>
      </c>
      <c r="M34" s="46">
        <v>0</v>
      </c>
      <c r="N34" s="47">
        <v>0</v>
      </c>
      <c r="O34" s="48">
        <v>0</v>
      </c>
    </row>
    <row r="35" spans="1:15" x14ac:dyDescent="0.25">
      <c r="A35" s="75"/>
      <c r="B35" s="45" t="s">
        <v>85</v>
      </c>
      <c r="C35" s="46" t="s">
        <v>9</v>
      </c>
      <c r="D35" s="46" t="s">
        <v>9</v>
      </c>
      <c r="E35" s="47" t="s">
        <v>9</v>
      </c>
      <c r="F35" s="46" t="s">
        <v>9</v>
      </c>
      <c r="G35" s="47" t="s">
        <v>9</v>
      </c>
      <c r="H35" s="48" t="s">
        <v>9</v>
      </c>
      <c r="I35" s="45" t="s">
        <v>85</v>
      </c>
      <c r="J35" s="46" t="s">
        <v>9</v>
      </c>
      <c r="K35" s="46" t="s">
        <v>9</v>
      </c>
      <c r="L35" s="47" t="s">
        <v>9</v>
      </c>
      <c r="M35" s="46" t="s">
        <v>9</v>
      </c>
      <c r="N35" s="47" t="s">
        <v>9</v>
      </c>
      <c r="O35" s="48" t="s">
        <v>9</v>
      </c>
    </row>
    <row r="36" spans="1:15" x14ac:dyDescent="0.25">
      <c r="A36" s="74" t="s">
        <v>12</v>
      </c>
      <c r="B36" s="41" t="s">
        <v>81</v>
      </c>
      <c r="C36" s="42">
        <v>45</v>
      </c>
      <c r="D36" s="42">
        <v>39</v>
      </c>
      <c r="E36" s="43">
        <v>0.8666666666666667</v>
      </c>
      <c r="F36" s="42">
        <v>36</v>
      </c>
      <c r="G36" s="43">
        <v>0.8</v>
      </c>
      <c r="H36" s="44">
        <v>3.1820512820512823</v>
      </c>
      <c r="I36" s="41" t="s">
        <v>81</v>
      </c>
      <c r="J36" s="42">
        <v>17</v>
      </c>
      <c r="K36" s="42">
        <v>13</v>
      </c>
      <c r="L36" s="43">
        <v>0.76470588235294112</v>
      </c>
      <c r="M36" s="42">
        <v>7</v>
      </c>
      <c r="N36" s="43">
        <v>0.41176470588235292</v>
      </c>
      <c r="O36" s="44">
        <v>1.7923076923076922</v>
      </c>
    </row>
    <row r="37" spans="1:15" x14ac:dyDescent="0.25">
      <c r="A37" s="74"/>
      <c r="B37" s="41" t="s">
        <v>82</v>
      </c>
      <c r="C37" s="42">
        <v>43</v>
      </c>
      <c r="D37" s="42">
        <v>39</v>
      </c>
      <c r="E37" s="43">
        <v>0.90697674418604646</v>
      </c>
      <c r="F37" s="42">
        <v>29</v>
      </c>
      <c r="G37" s="43">
        <v>0.67441860465116277</v>
      </c>
      <c r="H37" s="44">
        <v>2.1282051282051282</v>
      </c>
      <c r="I37" s="41" t="s">
        <v>82</v>
      </c>
      <c r="J37" s="42">
        <v>11</v>
      </c>
      <c r="K37" s="42">
        <v>8</v>
      </c>
      <c r="L37" s="43">
        <v>0.72727272727272729</v>
      </c>
      <c r="M37" s="42">
        <v>5</v>
      </c>
      <c r="N37" s="43">
        <v>0.45454545454545453</v>
      </c>
      <c r="O37" s="44">
        <v>1.4125000000000001</v>
      </c>
    </row>
    <row r="38" spans="1:15" x14ac:dyDescent="0.25">
      <c r="A38" s="74"/>
      <c r="B38" s="41" t="s">
        <v>83</v>
      </c>
      <c r="C38" s="42">
        <v>38</v>
      </c>
      <c r="D38" s="42">
        <v>34</v>
      </c>
      <c r="E38" s="43">
        <v>0.89473684210526316</v>
      </c>
      <c r="F38" s="42">
        <v>27</v>
      </c>
      <c r="G38" s="43">
        <v>0.71052631578947367</v>
      </c>
      <c r="H38" s="44">
        <v>2.4151515151515155</v>
      </c>
      <c r="I38" s="41" t="s">
        <v>83</v>
      </c>
      <c r="J38" s="42">
        <v>17</v>
      </c>
      <c r="K38" s="42">
        <v>14</v>
      </c>
      <c r="L38" s="43">
        <v>0.82352941176470584</v>
      </c>
      <c r="M38" s="42">
        <v>6</v>
      </c>
      <c r="N38" s="43">
        <v>0.35294117647058826</v>
      </c>
      <c r="O38" s="44">
        <v>1.1928571428571428</v>
      </c>
    </row>
    <row r="39" spans="1:15" x14ac:dyDescent="0.25">
      <c r="A39" s="74"/>
      <c r="B39" s="41" t="s">
        <v>84</v>
      </c>
      <c r="C39" s="42">
        <v>39</v>
      </c>
      <c r="D39" s="42">
        <v>38</v>
      </c>
      <c r="E39" s="43">
        <v>0.97435897435897434</v>
      </c>
      <c r="F39" s="42">
        <v>31</v>
      </c>
      <c r="G39" s="43">
        <v>0.79487179487179482</v>
      </c>
      <c r="H39" s="44">
        <v>2.4210526315789473</v>
      </c>
      <c r="I39" s="41" t="s">
        <v>84</v>
      </c>
      <c r="J39" s="42">
        <v>19</v>
      </c>
      <c r="K39" s="42">
        <v>15</v>
      </c>
      <c r="L39" s="43">
        <v>0.78947368421052633</v>
      </c>
      <c r="M39" s="42">
        <v>10</v>
      </c>
      <c r="N39" s="43">
        <v>0.52631578947368418</v>
      </c>
      <c r="O39" s="44">
        <v>2.2066666666666666</v>
      </c>
    </row>
    <row r="40" spans="1:15" x14ac:dyDescent="0.25">
      <c r="A40" s="74"/>
      <c r="B40" s="41" t="s">
        <v>85</v>
      </c>
      <c r="C40" s="42">
        <v>44</v>
      </c>
      <c r="D40" s="42">
        <v>43</v>
      </c>
      <c r="E40" s="43">
        <v>0.97727272727272729</v>
      </c>
      <c r="F40" s="42">
        <v>42</v>
      </c>
      <c r="G40" s="43">
        <v>0.95454545454545459</v>
      </c>
      <c r="H40" s="44">
        <v>3.2348837209302324</v>
      </c>
      <c r="I40" s="41" t="s">
        <v>85</v>
      </c>
      <c r="J40" s="42">
        <v>14</v>
      </c>
      <c r="K40" s="42">
        <v>12</v>
      </c>
      <c r="L40" s="43">
        <v>0.8571428571428571</v>
      </c>
      <c r="M40" s="42">
        <v>11</v>
      </c>
      <c r="N40" s="43">
        <v>0.7857142857142857</v>
      </c>
      <c r="O40" s="44">
        <v>2.7749999999999999</v>
      </c>
    </row>
    <row r="41" spans="1:15" x14ac:dyDescent="0.25">
      <c r="A41" s="75" t="s">
        <v>13</v>
      </c>
      <c r="B41" s="45" t="s">
        <v>81</v>
      </c>
      <c r="C41" s="46" t="s">
        <v>9</v>
      </c>
      <c r="D41" s="46" t="s">
        <v>9</v>
      </c>
      <c r="E41" s="47" t="s">
        <v>9</v>
      </c>
      <c r="F41" s="46" t="s">
        <v>9</v>
      </c>
      <c r="G41" s="47" t="s">
        <v>9</v>
      </c>
      <c r="H41" s="48" t="s">
        <v>9</v>
      </c>
      <c r="I41" s="45" t="s">
        <v>81</v>
      </c>
      <c r="J41" s="46">
        <v>1</v>
      </c>
      <c r="K41" s="46">
        <v>1</v>
      </c>
      <c r="L41" s="47">
        <v>1</v>
      </c>
      <c r="M41" s="46">
        <v>0</v>
      </c>
      <c r="N41" s="47">
        <v>0</v>
      </c>
      <c r="O41" s="48">
        <v>0</v>
      </c>
    </row>
    <row r="42" spans="1:15" x14ac:dyDescent="0.25">
      <c r="A42" s="75"/>
      <c r="B42" s="45" t="s">
        <v>82</v>
      </c>
      <c r="C42" s="46" t="s">
        <v>9</v>
      </c>
      <c r="D42" s="46" t="s">
        <v>9</v>
      </c>
      <c r="E42" s="47" t="s">
        <v>9</v>
      </c>
      <c r="F42" s="46" t="s">
        <v>9</v>
      </c>
      <c r="G42" s="47" t="s">
        <v>9</v>
      </c>
      <c r="H42" s="48" t="s">
        <v>9</v>
      </c>
      <c r="I42" s="45" t="s">
        <v>82</v>
      </c>
      <c r="J42" s="46" t="s">
        <v>9</v>
      </c>
      <c r="K42" s="46" t="s">
        <v>9</v>
      </c>
      <c r="L42" s="47" t="s">
        <v>9</v>
      </c>
      <c r="M42" s="46" t="s">
        <v>9</v>
      </c>
      <c r="N42" s="47" t="s">
        <v>9</v>
      </c>
      <c r="O42" s="48" t="s">
        <v>9</v>
      </c>
    </row>
    <row r="43" spans="1:15" x14ac:dyDescent="0.25">
      <c r="A43" s="75"/>
      <c r="B43" s="45" t="s">
        <v>83</v>
      </c>
      <c r="C43" s="46" t="s">
        <v>9</v>
      </c>
      <c r="D43" s="46" t="s">
        <v>9</v>
      </c>
      <c r="E43" s="47" t="s">
        <v>9</v>
      </c>
      <c r="F43" s="46" t="s">
        <v>9</v>
      </c>
      <c r="G43" s="47" t="s">
        <v>9</v>
      </c>
      <c r="H43" s="48" t="s">
        <v>9</v>
      </c>
      <c r="I43" s="45" t="s">
        <v>83</v>
      </c>
      <c r="J43" s="46" t="s">
        <v>9</v>
      </c>
      <c r="K43" s="46" t="s">
        <v>9</v>
      </c>
      <c r="L43" s="47" t="s">
        <v>9</v>
      </c>
      <c r="M43" s="46" t="s">
        <v>9</v>
      </c>
      <c r="N43" s="47" t="s">
        <v>9</v>
      </c>
      <c r="O43" s="48" t="s">
        <v>9</v>
      </c>
    </row>
    <row r="44" spans="1:15" x14ac:dyDescent="0.25">
      <c r="A44" s="75"/>
      <c r="B44" s="45" t="s">
        <v>84</v>
      </c>
      <c r="C44" s="46" t="s">
        <v>9</v>
      </c>
      <c r="D44" s="46" t="s">
        <v>9</v>
      </c>
      <c r="E44" s="47" t="s">
        <v>9</v>
      </c>
      <c r="F44" s="46" t="s">
        <v>9</v>
      </c>
      <c r="G44" s="47" t="s">
        <v>9</v>
      </c>
      <c r="H44" s="48" t="s">
        <v>9</v>
      </c>
      <c r="I44" s="45" t="s">
        <v>84</v>
      </c>
      <c r="J44" s="46" t="s">
        <v>9</v>
      </c>
      <c r="K44" s="46" t="s">
        <v>9</v>
      </c>
      <c r="L44" s="47" t="s">
        <v>9</v>
      </c>
      <c r="M44" s="46" t="s">
        <v>9</v>
      </c>
      <c r="N44" s="47" t="s">
        <v>9</v>
      </c>
      <c r="O44" s="48" t="s">
        <v>9</v>
      </c>
    </row>
    <row r="45" spans="1:15" x14ac:dyDescent="0.25">
      <c r="A45" s="75"/>
      <c r="B45" s="45" t="s">
        <v>85</v>
      </c>
      <c r="C45" s="46" t="s">
        <v>9</v>
      </c>
      <c r="D45" s="46" t="s">
        <v>9</v>
      </c>
      <c r="E45" s="47" t="s">
        <v>9</v>
      </c>
      <c r="F45" s="46" t="s">
        <v>9</v>
      </c>
      <c r="G45" s="47" t="s">
        <v>9</v>
      </c>
      <c r="H45" s="48" t="s">
        <v>9</v>
      </c>
      <c r="I45" s="45" t="s">
        <v>85</v>
      </c>
      <c r="J45" s="46" t="s">
        <v>9</v>
      </c>
      <c r="K45" s="46" t="s">
        <v>9</v>
      </c>
      <c r="L45" s="47" t="s">
        <v>9</v>
      </c>
      <c r="M45" s="46" t="s">
        <v>9</v>
      </c>
      <c r="N45" s="47" t="s">
        <v>9</v>
      </c>
      <c r="O45" s="48" t="s">
        <v>9</v>
      </c>
    </row>
    <row r="46" spans="1:15" x14ac:dyDescent="0.25">
      <c r="A46" s="72" t="s">
        <v>79</v>
      </c>
      <c r="B46" s="41" t="s">
        <v>81</v>
      </c>
      <c r="C46" s="42">
        <v>60</v>
      </c>
      <c r="D46" s="42">
        <v>54</v>
      </c>
      <c r="E46" s="43">
        <v>0.9</v>
      </c>
      <c r="F46" s="42">
        <v>50</v>
      </c>
      <c r="G46" s="43">
        <v>0.83333333333333337</v>
      </c>
      <c r="H46" s="44">
        <v>3.1018518518518516</v>
      </c>
      <c r="I46" s="41" t="s">
        <v>81</v>
      </c>
      <c r="J46" s="42">
        <v>21</v>
      </c>
      <c r="K46" s="42">
        <v>18</v>
      </c>
      <c r="L46" s="43">
        <v>0.8571428571428571</v>
      </c>
      <c r="M46" s="42">
        <v>17</v>
      </c>
      <c r="N46" s="43">
        <v>0.80952380952380953</v>
      </c>
      <c r="O46" s="44">
        <v>3.0666666666666664</v>
      </c>
    </row>
    <row r="47" spans="1:15" x14ac:dyDescent="0.25">
      <c r="A47" s="72"/>
      <c r="B47" s="41" t="s">
        <v>82</v>
      </c>
      <c r="C47" s="42">
        <v>66</v>
      </c>
      <c r="D47" s="42">
        <v>62</v>
      </c>
      <c r="E47" s="43">
        <v>0.93939393939393945</v>
      </c>
      <c r="F47" s="42">
        <v>58</v>
      </c>
      <c r="G47" s="43">
        <v>0.87878787878787878</v>
      </c>
      <c r="H47" s="44">
        <v>3.3114754098360657</v>
      </c>
      <c r="I47" s="41" t="s">
        <v>82</v>
      </c>
      <c r="J47" s="42">
        <v>13</v>
      </c>
      <c r="K47" s="42">
        <v>11</v>
      </c>
      <c r="L47" s="43">
        <v>0.84615384615384615</v>
      </c>
      <c r="M47" s="42">
        <v>8</v>
      </c>
      <c r="N47" s="43">
        <v>0.61538461538461542</v>
      </c>
      <c r="O47" s="44">
        <v>2.2363636363636368</v>
      </c>
    </row>
    <row r="48" spans="1:15" x14ac:dyDescent="0.25">
      <c r="A48" s="72"/>
      <c r="B48" s="41" t="s">
        <v>83</v>
      </c>
      <c r="C48" s="42">
        <v>57</v>
      </c>
      <c r="D48" s="42">
        <v>54</v>
      </c>
      <c r="E48" s="43">
        <v>0.94736842105263153</v>
      </c>
      <c r="F48" s="42">
        <v>53</v>
      </c>
      <c r="G48" s="43">
        <v>0.92982456140350878</v>
      </c>
      <c r="H48" s="44">
        <v>3.4574074074074073</v>
      </c>
      <c r="I48" s="41" t="s">
        <v>83</v>
      </c>
      <c r="J48" s="42">
        <v>13</v>
      </c>
      <c r="K48" s="42">
        <v>11</v>
      </c>
      <c r="L48" s="43">
        <v>0.84615384615384615</v>
      </c>
      <c r="M48" s="42">
        <v>9</v>
      </c>
      <c r="N48" s="43">
        <v>0.69230769230769229</v>
      </c>
      <c r="O48" s="44">
        <v>2.2363636363636368</v>
      </c>
    </row>
    <row r="49" spans="1:15" x14ac:dyDescent="0.25">
      <c r="A49" s="72"/>
      <c r="B49" s="41" t="s">
        <v>84</v>
      </c>
      <c r="C49" s="42">
        <v>34</v>
      </c>
      <c r="D49" s="42">
        <v>33</v>
      </c>
      <c r="E49" s="43">
        <v>0.97058823529411764</v>
      </c>
      <c r="F49" s="42">
        <v>30</v>
      </c>
      <c r="G49" s="43">
        <v>0.88235294117647056</v>
      </c>
      <c r="H49" s="44">
        <v>3.2636363636363637</v>
      </c>
      <c r="I49" s="41" t="s">
        <v>84</v>
      </c>
      <c r="J49" s="42">
        <v>4</v>
      </c>
      <c r="K49" s="42">
        <v>3</v>
      </c>
      <c r="L49" s="43">
        <v>0.75</v>
      </c>
      <c r="M49" s="42">
        <v>3</v>
      </c>
      <c r="N49" s="43">
        <v>0.75</v>
      </c>
      <c r="O49" s="44">
        <v>3.8999999999999995</v>
      </c>
    </row>
    <row r="50" spans="1:15" x14ac:dyDescent="0.25">
      <c r="A50" s="72"/>
      <c r="B50" s="41" t="s">
        <v>85</v>
      </c>
      <c r="C50" s="42">
        <v>25</v>
      </c>
      <c r="D50" s="42">
        <v>23</v>
      </c>
      <c r="E50" s="43">
        <v>0.92</v>
      </c>
      <c r="F50" s="42">
        <v>23</v>
      </c>
      <c r="G50" s="43">
        <v>0.92</v>
      </c>
      <c r="H50" s="44">
        <v>3.4043478260869562</v>
      </c>
      <c r="I50" s="41" t="s">
        <v>85</v>
      </c>
      <c r="J50" s="42">
        <v>12</v>
      </c>
      <c r="K50" s="42">
        <v>9</v>
      </c>
      <c r="L50" s="43">
        <v>0.75</v>
      </c>
      <c r="M50" s="42">
        <v>6</v>
      </c>
      <c r="N50" s="43">
        <v>0.5</v>
      </c>
      <c r="O50" s="44">
        <v>2.5555555555555554</v>
      </c>
    </row>
    <row r="51" spans="1:15" x14ac:dyDescent="0.25">
      <c r="A51" s="73" t="s">
        <v>53</v>
      </c>
      <c r="B51" s="45" t="s">
        <v>81</v>
      </c>
      <c r="C51" s="49">
        <v>19</v>
      </c>
      <c r="D51" s="46">
        <v>16</v>
      </c>
      <c r="E51" s="47">
        <v>0.84210526315789469</v>
      </c>
      <c r="F51" s="46">
        <v>15</v>
      </c>
      <c r="G51" s="47">
        <v>0.78947368421052633</v>
      </c>
      <c r="H51" s="48">
        <v>3.3937499999999994</v>
      </c>
      <c r="I51" s="45" t="s">
        <v>81</v>
      </c>
      <c r="J51" s="49">
        <v>3</v>
      </c>
      <c r="K51" s="46">
        <v>3</v>
      </c>
      <c r="L51" s="47">
        <v>1</v>
      </c>
      <c r="M51" s="46">
        <v>1</v>
      </c>
      <c r="N51" s="47">
        <v>0.33333333333333331</v>
      </c>
      <c r="O51" s="48">
        <v>0.9</v>
      </c>
    </row>
    <row r="52" spans="1:15" x14ac:dyDescent="0.25">
      <c r="A52" s="73"/>
      <c r="B52" s="45" t="s">
        <v>82</v>
      </c>
      <c r="C52" s="46">
        <v>1</v>
      </c>
      <c r="D52" s="46">
        <v>1</v>
      </c>
      <c r="E52" s="47">
        <v>1</v>
      </c>
      <c r="F52" s="46">
        <v>1</v>
      </c>
      <c r="G52" s="47">
        <v>1</v>
      </c>
      <c r="H52" s="48">
        <v>3</v>
      </c>
      <c r="I52" s="45" t="s">
        <v>82</v>
      </c>
      <c r="J52" s="46">
        <v>2</v>
      </c>
      <c r="K52" s="46">
        <v>1</v>
      </c>
      <c r="L52" s="47">
        <v>0.5</v>
      </c>
      <c r="M52" s="46">
        <v>0</v>
      </c>
      <c r="N52" s="47">
        <v>0</v>
      </c>
      <c r="O52" s="48">
        <v>1</v>
      </c>
    </row>
    <row r="53" spans="1:15" x14ac:dyDescent="0.25">
      <c r="A53" s="73"/>
      <c r="B53" s="45" t="s">
        <v>83</v>
      </c>
      <c r="C53" s="46">
        <v>4</v>
      </c>
      <c r="D53" s="46">
        <v>4</v>
      </c>
      <c r="E53" s="47">
        <v>1</v>
      </c>
      <c r="F53" s="46">
        <v>4</v>
      </c>
      <c r="G53" s="47">
        <v>1</v>
      </c>
      <c r="H53" s="48">
        <v>3.4249999999999994</v>
      </c>
      <c r="I53" s="45" t="s">
        <v>83</v>
      </c>
      <c r="J53" s="46">
        <v>4</v>
      </c>
      <c r="K53" s="46">
        <v>2</v>
      </c>
      <c r="L53" s="47">
        <v>0.5</v>
      </c>
      <c r="M53" s="46">
        <v>1</v>
      </c>
      <c r="N53" s="47">
        <v>0.25</v>
      </c>
      <c r="O53" s="48">
        <v>1.3500000000000003</v>
      </c>
    </row>
    <row r="54" spans="1:15" x14ac:dyDescent="0.25">
      <c r="A54" s="73"/>
      <c r="B54" s="45" t="s">
        <v>84</v>
      </c>
      <c r="C54" s="46">
        <v>9</v>
      </c>
      <c r="D54" s="46">
        <v>7</v>
      </c>
      <c r="E54" s="47">
        <v>0.77777777777777779</v>
      </c>
      <c r="F54" s="46">
        <v>5</v>
      </c>
      <c r="G54" s="47">
        <v>0.55555555555555558</v>
      </c>
      <c r="H54" s="48">
        <v>1.7571428571428573</v>
      </c>
      <c r="I54" s="45" t="s">
        <v>84</v>
      </c>
      <c r="J54" s="46">
        <v>5</v>
      </c>
      <c r="K54" s="46">
        <v>4</v>
      </c>
      <c r="L54" s="47">
        <v>0.8</v>
      </c>
      <c r="M54" s="46">
        <v>3</v>
      </c>
      <c r="N54" s="47">
        <v>0.6</v>
      </c>
      <c r="O54" s="48">
        <v>2.4249999999999998</v>
      </c>
    </row>
    <row r="55" spans="1:15" x14ac:dyDescent="0.25">
      <c r="A55" s="73"/>
      <c r="B55" s="45" t="s">
        <v>85</v>
      </c>
      <c r="C55" s="46">
        <v>10</v>
      </c>
      <c r="D55" s="46">
        <v>8</v>
      </c>
      <c r="E55" s="47">
        <v>0.8</v>
      </c>
      <c r="F55" s="46">
        <v>8</v>
      </c>
      <c r="G55" s="47">
        <v>0.8</v>
      </c>
      <c r="H55" s="48">
        <v>3</v>
      </c>
      <c r="I55" s="45" t="s">
        <v>85</v>
      </c>
      <c r="J55" s="46">
        <v>3</v>
      </c>
      <c r="K55" s="46">
        <v>1</v>
      </c>
      <c r="L55" s="47">
        <v>0.33333333333333331</v>
      </c>
      <c r="M55" s="46">
        <v>1</v>
      </c>
      <c r="N55" s="47">
        <v>0.33333333333333331</v>
      </c>
      <c r="O55" s="48">
        <v>4</v>
      </c>
    </row>
    <row r="56" spans="1:15" x14ac:dyDescent="0.25">
      <c r="A56" s="72" t="s">
        <v>54</v>
      </c>
      <c r="B56" s="41" t="s">
        <v>81</v>
      </c>
      <c r="C56" s="42">
        <v>7</v>
      </c>
      <c r="D56" s="42">
        <v>3</v>
      </c>
      <c r="E56" s="43">
        <v>0.42857142857142855</v>
      </c>
      <c r="F56" s="42">
        <v>2</v>
      </c>
      <c r="G56" s="43">
        <v>0.2857142857142857</v>
      </c>
      <c r="H56" s="44">
        <v>2.4333333333333331</v>
      </c>
      <c r="I56" s="41" t="s">
        <v>81</v>
      </c>
      <c r="J56" s="42" t="s">
        <v>9</v>
      </c>
      <c r="K56" s="42" t="s">
        <v>9</v>
      </c>
      <c r="L56" s="43" t="s">
        <v>9</v>
      </c>
      <c r="M56" s="42" t="s">
        <v>9</v>
      </c>
      <c r="N56" s="43" t="s">
        <v>9</v>
      </c>
      <c r="O56" s="44" t="s">
        <v>9</v>
      </c>
    </row>
    <row r="57" spans="1:15" x14ac:dyDescent="0.25">
      <c r="A57" s="72"/>
      <c r="B57" s="41" t="s">
        <v>82</v>
      </c>
      <c r="C57" s="42">
        <v>3</v>
      </c>
      <c r="D57" s="42">
        <v>3</v>
      </c>
      <c r="E57" s="43">
        <v>1</v>
      </c>
      <c r="F57" s="42">
        <v>3</v>
      </c>
      <c r="G57" s="43">
        <v>1</v>
      </c>
      <c r="H57" s="44">
        <v>3.1</v>
      </c>
      <c r="I57" s="41" t="s">
        <v>82</v>
      </c>
      <c r="J57" s="42" t="s">
        <v>9</v>
      </c>
      <c r="K57" s="42" t="s">
        <v>9</v>
      </c>
      <c r="L57" s="43" t="s">
        <v>9</v>
      </c>
      <c r="M57" s="42" t="s">
        <v>9</v>
      </c>
      <c r="N57" s="43" t="s">
        <v>9</v>
      </c>
      <c r="O57" s="44" t="s">
        <v>9</v>
      </c>
    </row>
    <row r="58" spans="1:15" x14ac:dyDescent="0.25">
      <c r="A58" s="72"/>
      <c r="B58" s="41" t="s">
        <v>83</v>
      </c>
      <c r="C58" s="42" t="s">
        <v>9</v>
      </c>
      <c r="D58" s="42" t="s">
        <v>9</v>
      </c>
      <c r="E58" s="43" t="s">
        <v>9</v>
      </c>
      <c r="F58" s="42" t="s">
        <v>9</v>
      </c>
      <c r="G58" s="43" t="s">
        <v>9</v>
      </c>
      <c r="H58" s="44" t="s">
        <v>9</v>
      </c>
      <c r="I58" s="41" t="s">
        <v>83</v>
      </c>
      <c r="J58" s="42" t="s">
        <v>9</v>
      </c>
      <c r="K58" s="42" t="s">
        <v>9</v>
      </c>
      <c r="L58" s="43" t="s">
        <v>9</v>
      </c>
      <c r="M58" s="42" t="s">
        <v>9</v>
      </c>
      <c r="N58" s="43" t="s">
        <v>9</v>
      </c>
      <c r="O58" s="44" t="s">
        <v>9</v>
      </c>
    </row>
    <row r="59" spans="1:15" x14ac:dyDescent="0.25">
      <c r="A59" s="72"/>
      <c r="B59" s="41" t="s">
        <v>84</v>
      </c>
      <c r="C59" s="42">
        <v>5</v>
      </c>
      <c r="D59" s="42">
        <v>3</v>
      </c>
      <c r="E59" s="43">
        <v>0.6</v>
      </c>
      <c r="F59" s="42">
        <v>3</v>
      </c>
      <c r="G59" s="43">
        <v>0.6</v>
      </c>
      <c r="H59" s="44">
        <v>2.9</v>
      </c>
      <c r="I59" s="41" t="s">
        <v>84</v>
      </c>
      <c r="J59" s="42" t="s">
        <v>9</v>
      </c>
      <c r="K59" s="42" t="s">
        <v>9</v>
      </c>
      <c r="L59" s="43" t="s">
        <v>9</v>
      </c>
      <c r="M59" s="42" t="s">
        <v>9</v>
      </c>
      <c r="N59" s="43" t="s">
        <v>9</v>
      </c>
      <c r="O59" s="44" t="s">
        <v>9</v>
      </c>
    </row>
    <row r="60" spans="1:15" x14ac:dyDescent="0.25">
      <c r="A60" s="72"/>
      <c r="B60" s="41" t="s">
        <v>85</v>
      </c>
      <c r="C60" s="42" t="s">
        <v>9</v>
      </c>
      <c r="D60" s="42" t="s">
        <v>9</v>
      </c>
      <c r="E60" s="43" t="s">
        <v>9</v>
      </c>
      <c r="F60" s="42" t="s">
        <v>9</v>
      </c>
      <c r="G60" s="43" t="s">
        <v>9</v>
      </c>
      <c r="H60" s="44" t="s">
        <v>9</v>
      </c>
      <c r="I60" s="41" t="s">
        <v>85</v>
      </c>
      <c r="J60" s="42" t="s">
        <v>9</v>
      </c>
      <c r="K60" s="42" t="s">
        <v>9</v>
      </c>
      <c r="L60" s="43" t="s">
        <v>9</v>
      </c>
      <c r="M60" s="42" t="s">
        <v>9</v>
      </c>
      <c r="N60" s="43" t="s">
        <v>9</v>
      </c>
      <c r="O60" s="44" t="s">
        <v>9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30" customWidth="1"/>
    <col min="2" max="8" width="14" style="11" customWidth="1"/>
  </cols>
  <sheetData>
    <row r="1" spans="1:8" ht="30" x14ac:dyDescent="0.25">
      <c r="A1" s="32" t="s">
        <v>0</v>
      </c>
      <c r="B1" s="2" t="s">
        <v>31</v>
      </c>
      <c r="C1" s="12" t="s">
        <v>70</v>
      </c>
      <c r="D1" s="12" t="s">
        <v>71</v>
      </c>
      <c r="E1" s="12" t="s">
        <v>72</v>
      </c>
      <c r="F1" s="12" t="s">
        <v>73</v>
      </c>
      <c r="G1" s="12" t="s">
        <v>32</v>
      </c>
      <c r="H1" s="12" t="s">
        <v>74</v>
      </c>
    </row>
    <row r="2" spans="1:8" x14ac:dyDescent="0.25">
      <c r="A2" s="62" t="s">
        <v>2</v>
      </c>
      <c r="B2" s="3" t="s">
        <v>81</v>
      </c>
      <c r="C2" s="6">
        <v>151</v>
      </c>
      <c r="D2" s="6">
        <v>127</v>
      </c>
      <c r="E2" s="15">
        <v>0.84105960264900659</v>
      </c>
      <c r="F2" s="6">
        <v>106</v>
      </c>
      <c r="G2" s="15">
        <v>0.70198675496688745</v>
      </c>
      <c r="H2" s="16">
        <v>2.8354330708661415</v>
      </c>
    </row>
    <row r="3" spans="1:8" x14ac:dyDescent="0.25">
      <c r="A3" s="62"/>
      <c r="B3" s="3" t="s">
        <v>82</v>
      </c>
      <c r="C3" s="6">
        <v>119</v>
      </c>
      <c r="D3" s="6">
        <v>105</v>
      </c>
      <c r="E3" s="15">
        <v>0.88235294117647056</v>
      </c>
      <c r="F3" s="6">
        <v>90</v>
      </c>
      <c r="G3" s="15">
        <v>0.75630252100840334</v>
      </c>
      <c r="H3" s="16">
        <v>2.7514285714285713</v>
      </c>
    </row>
    <row r="4" spans="1:8" x14ac:dyDescent="0.25">
      <c r="A4" s="62"/>
      <c r="B4" s="3" t="s">
        <v>83</v>
      </c>
      <c r="C4" s="6">
        <v>116</v>
      </c>
      <c r="D4" s="6">
        <v>105</v>
      </c>
      <c r="E4" s="15">
        <v>0.90517241379310343</v>
      </c>
      <c r="F4" s="6">
        <v>90</v>
      </c>
      <c r="G4" s="15">
        <v>0.77586206896551724</v>
      </c>
      <c r="H4" s="16">
        <v>2.7561904761904761</v>
      </c>
    </row>
    <row r="5" spans="1:8" x14ac:dyDescent="0.25">
      <c r="A5" s="62"/>
      <c r="B5" s="3" t="s">
        <v>84</v>
      </c>
      <c r="C5" s="6">
        <v>93</v>
      </c>
      <c r="D5" s="6">
        <v>83</v>
      </c>
      <c r="E5" s="15">
        <v>0.89247311827956988</v>
      </c>
      <c r="F5" s="6">
        <v>66</v>
      </c>
      <c r="G5" s="15">
        <v>0.70967741935483875</v>
      </c>
      <c r="H5" s="16">
        <v>2.6361445783132531</v>
      </c>
    </row>
    <row r="6" spans="1:8" x14ac:dyDescent="0.25">
      <c r="A6" s="62"/>
      <c r="B6" s="3" t="s">
        <v>85</v>
      </c>
      <c r="C6" s="6">
        <v>85</v>
      </c>
      <c r="D6" s="6">
        <v>73</v>
      </c>
      <c r="E6" s="15">
        <v>0.85882352941176465</v>
      </c>
      <c r="F6" s="6">
        <v>68</v>
      </c>
      <c r="G6" s="15">
        <v>0.8</v>
      </c>
      <c r="H6" s="16">
        <v>3.0684931506849313</v>
      </c>
    </row>
    <row r="7" spans="1:8" x14ac:dyDescent="0.25">
      <c r="A7" s="62" t="s">
        <v>3</v>
      </c>
      <c r="B7" s="3" t="s">
        <v>81</v>
      </c>
      <c r="C7" s="6">
        <v>55</v>
      </c>
      <c r="D7" s="6">
        <v>43</v>
      </c>
      <c r="E7" s="15">
        <v>0.78181818181818186</v>
      </c>
      <c r="F7" s="6">
        <v>42</v>
      </c>
      <c r="G7" s="15">
        <v>0.76363636363636367</v>
      </c>
      <c r="H7" s="16">
        <v>3.3581395348837209</v>
      </c>
    </row>
    <row r="8" spans="1:8" x14ac:dyDescent="0.25">
      <c r="A8" s="62"/>
      <c r="B8" s="3" t="s">
        <v>82</v>
      </c>
      <c r="C8" s="6">
        <v>39</v>
      </c>
      <c r="D8" s="6">
        <v>34</v>
      </c>
      <c r="E8" s="15">
        <v>0.89473684210526316</v>
      </c>
      <c r="F8" s="6">
        <v>26</v>
      </c>
      <c r="G8" s="15">
        <v>0.68421052631578949</v>
      </c>
      <c r="H8" s="16">
        <v>2.5272727272727278</v>
      </c>
    </row>
    <row r="9" spans="1:8" x14ac:dyDescent="0.25">
      <c r="A9" s="62"/>
      <c r="B9" s="3" t="s">
        <v>83</v>
      </c>
      <c r="C9" s="6">
        <v>44</v>
      </c>
      <c r="D9" s="6">
        <v>38</v>
      </c>
      <c r="E9" s="15">
        <v>0.86363636363636365</v>
      </c>
      <c r="F9" s="6">
        <v>31</v>
      </c>
      <c r="G9" s="15">
        <v>0.70454545454545459</v>
      </c>
      <c r="H9" s="16">
        <v>2.7027027027027026</v>
      </c>
    </row>
    <row r="10" spans="1:8" x14ac:dyDescent="0.25">
      <c r="A10" s="62"/>
      <c r="B10" s="3" t="s">
        <v>84</v>
      </c>
      <c r="C10" s="6">
        <v>29</v>
      </c>
      <c r="D10" s="6">
        <v>25</v>
      </c>
      <c r="E10" s="15">
        <v>0.86206896551724133</v>
      </c>
      <c r="F10" s="6">
        <v>22</v>
      </c>
      <c r="G10" s="15">
        <v>0.75862068965517238</v>
      </c>
      <c r="H10" s="16">
        <v>2.7079999999999993</v>
      </c>
    </row>
    <row r="11" spans="1:8" x14ac:dyDescent="0.25">
      <c r="A11" s="62"/>
      <c r="B11" s="3" t="s">
        <v>85</v>
      </c>
      <c r="C11" s="6">
        <v>27</v>
      </c>
      <c r="D11" s="6">
        <v>27</v>
      </c>
      <c r="E11" s="15">
        <v>1</v>
      </c>
      <c r="F11" s="6">
        <v>25</v>
      </c>
      <c r="G11" s="15">
        <v>0.92592592592592593</v>
      </c>
      <c r="H11" s="16">
        <v>3.2259259259259263</v>
      </c>
    </row>
    <row r="12" spans="1:8" ht="30" x14ac:dyDescent="0.25">
      <c r="A12" s="32" t="s">
        <v>49</v>
      </c>
      <c r="B12" s="2" t="s">
        <v>31</v>
      </c>
      <c r="C12" s="12" t="s">
        <v>70</v>
      </c>
      <c r="D12" s="12" t="s">
        <v>71</v>
      </c>
      <c r="E12" s="12" t="s">
        <v>72</v>
      </c>
      <c r="F12" s="12" t="s">
        <v>73</v>
      </c>
      <c r="G12" s="12" t="s">
        <v>32</v>
      </c>
      <c r="H12" s="12" t="s">
        <v>74</v>
      </c>
    </row>
    <row r="13" spans="1:8" x14ac:dyDescent="0.25">
      <c r="A13" s="76" t="s">
        <v>50</v>
      </c>
      <c r="B13" s="3" t="s">
        <v>81</v>
      </c>
      <c r="C13" s="6">
        <v>15</v>
      </c>
      <c r="D13" s="6">
        <v>12</v>
      </c>
      <c r="E13" s="15">
        <v>0.8</v>
      </c>
      <c r="F13" s="6">
        <v>9</v>
      </c>
      <c r="G13" s="15">
        <v>0.6</v>
      </c>
      <c r="H13" s="16">
        <v>2.4166666666666665</v>
      </c>
    </row>
    <row r="14" spans="1:8" x14ac:dyDescent="0.25">
      <c r="A14" s="77"/>
      <c r="B14" s="3" t="s">
        <v>82</v>
      </c>
      <c r="C14" s="6">
        <v>10</v>
      </c>
      <c r="D14" s="6">
        <v>6</v>
      </c>
      <c r="E14" s="15">
        <v>0.66666666666666663</v>
      </c>
      <c r="F14" s="6">
        <v>4</v>
      </c>
      <c r="G14" s="15">
        <v>0.44444444444444442</v>
      </c>
      <c r="H14" s="16">
        <v>2.2333333333333329</v>
      </c>
    </row>
    <row r="15" spans="1:8" x14ac:dyDescent="0.25">
      <c r="A15" s="77"/>
      <c r="B15" s="3" t="s">
        <v>83</v>
      </c>
      <c r="C15" s="6">
        <v>17</v>
      </c>
      <c r="D15" s="6">
        <v>15</v>
      </c>
      <c r="E15" s="15">
        <v>0.88235294117647056</v>
      </c>
      <c r="F15" s="6">
        <v>13</v>
      </c>
      <c r="G15" s="15">
        <v>0.76470588235294112</v>
      </c>
      <c r="H15" s="16">
        <v>2.6466666666666669</v>
      </c>
    </row>
    <row r="16" spans="1:8" x14ac:dyDescent="0.25">
      <c r="A16" s="77"/>
      <c r="B16" s="3" t="s">
        <v>84</v>
      </c>
      <c r="C16" s="6">
        <v>5</v>
      </c>
      <c r="D16" s="6">
        <v>5</v>
      </c>
      <c r="E16" s="15">
        <v>1</v>
      </c>
      <c r="F16" s="6">
        <v>4</v>
      </c>
      <c r="G16" s="15">
        <v>0.8</v>
      </c>
      <c r="H16" s="16">
        <v>3.14</v>
      </c>
    </row>
    <row r="17" spans="1:8" x14ac:dyDescent="0.25">
      <c r="A17" s="78"/>
      <c r="B17" s="3" t="s">
        <v>85</v>
      </c>
      <c r="C17" s="6">
        <v>6</v>
      </c>
      <c r="D17" s="6">
        <v>6</v>
      </c>
      <c r="E17" s="15">
        <v>1</v>
      </c>
      <c r="F17" s="6">
        <v>3</v>
      </c>
      <c r="G17" s="15">
        <v>0.5</v>
      </c>
      <c r="H17" s="16">
        <v>2.1166666666666667</v>
      </c>
    </row>
    <row r="18" spans="1:8" x14ac:dyDescent="0.25">
      <c r="A18" s="67" t="s">
        <v>51</v>
      </c>
      <c r="B18" s="3" t="s">
        <v>81</v>
      </c>
      <c r="C18" s="6">
        <v>6</v>
      </c>
      <c r="D18" s="6">
        <v>4</v>
      </c>
      <c r="E18" s="15">
        <v>0.66666666666666663</v>
      </c>
      <c r="F18" s="6">
        <v>4</v>
      </c>
      <c r="G18" s="15">
        <v>0.66666666666666663</v>
      </c>
      <c r="H18" s="16">
        <v>3.4249999999999998</v>
      </c>
    </row>
    <row r="19" spans="1:8" x14ac:dyDescent="0.25">
      <c r="A19" s="67"/>
      <c r="B19" s="3" t="s">
        <v>82</v>
      </c>
      <c r="C19" s="20" t="s">
        <v>9</v>
      </c>
      <c r="D19" s="20" t="s">
        <v>9</v>
      </c>
      <c r="E19" s="15" t="s">
        <v>9</v>
      </c>
      <c r="F19" s="20" t="s">
        <v>9</v>
      </c>
      <c r="G19" s="15" t="s">
        <v>9</v>
      </c>
      <c r="H19" s="21" t="s">
        <v>9</v>
      </c>
    </row>
    <row r="20" spans="1:8" x14ac:dyDescent="0.25">
      <c r="A20" s="67"/>
      <c r="B20" s="3" t="s">
        <v>83</v>
      </c>
      <c r="C20" s="6" t="s">
        <v>9</v>
      </c>
      <c r="D20" s="6" t="s">
        <v>9</v>
      </c>
      <c r="E20" s="15" t="s">
        <v>9</v>
      </c>
      <c r="F20" s="6" t="s">
        <v>9</v>
      </c>
      <c r="G20" s="15" t="s">
        <v>9</v>
      </c>
      <c r="H20" s="16" t="s">
        <v>9</v>
      </c>
    </row>
    <row r="21" spans="1:8" x14ac:dyDescent="0.25">
      <c r="A21" s="67"/>
      <c r="B21" s="3" t="s">
        <v>84</v>
      </c>
      <c r="C21" s="6" t="s">
        <v>9</v>
      </c>
      <c r="D21" s="6" t="s">
        <v>9</v>
      </c>
      <c r="E21" s="15" t="s">
        <v>9</v>
      </c>
      <c r="F21" s="6" t="s">
        <v>9</v>
      </c>
      <c r="G21" s="15" t="s">
        <v>9</v>
      </c>
      <c r="H21" s="16" t="s">
        <v>9</v>
      </c>
    </row>
    <row r="22" spans="1:8" x14ac:dyDescent="0.25">
      <c r="A22" s="67"/>
      <c r="B22" s="3" t="s">
        <v>85</v>
      </c>
      <c r="C22" s="6" t="s">
        <v>9</v>
      </c>
      <c r="D22" s="6" t="s">
        <v>9</v>
      </c>
      <c r="E22" s="15" t="s">
        <v>9</v>
      </c>
      <c r="F22" s="6" t="s">
        <v>9</v>
      </c>
      <c r="G22" s="15" t="s">
        <v>9</v>
      </c>
      <c r="H22" s="16" t="s">
        <v>9</v>
      </c>
    </row>
    <row r="23" spans="1:8" x14ac:dyDescent="0.25">
      <c r="A23" s="62" t="s">
        <v>10</v>
      </c>
      <c r="B23" s="3" t="s">
        <v>81</v>
      </c>
      <c r="C23" s="6">
        <v>1</v>
      </c>
      <c r="D23" s="6">
        <v>0</v>
      </c>
      <c r="E23" s="15">
        <v>0</v>
      </c>
      <c r="F23" s="6">
        <v>0</v>
      </c>
      <c r="G23" s="15">
        <v>0</v>
      </c>
      <c r="H23" s="21" t="s">
        <v>9</v>
      </c>
    </row>
    <row r="24" spans="1:8" x14ac:dyDescent="0.25">
      <c r="A24" s="62"/>
      <c r="B24" s="3" t="s">
        <v>82</v>
      </c>
      <c r="C24" s="20">
        <v>6</v>
      </c>
      <c r="D24" s="20">
        <v>6</v>
      </c>
      <c r="E24" s="15">
        <v>1</v>
      </c>
      <c r="F24" s="20">
        <v>6</v>
      </c>
      <c r="G24" s="15">
        <v>1</v>
      </c>
      <c r="H24" s="21">
        <v>3</v>
      </c>
    </row>
    <row r="25" spans="1:8" x14ac:dyDescent="0.25">
      <c r="A25" s="62"/>
      <c r="B25" s="3" t="s">
        <v>83</v>
      </c>
      <c r="C25" s="6">
        <v>6</v>
      </c>
      <c r="D25" s="6">
        <v>6</v>
      </c>
      <c r="E25" s="15">
        <v>1</v>
      </c>
      <c r="F25" s="6">
        <v>6</v>
      </c>
      <c r="G25" s="15">
        <v>1</v>
      </c>
      <c r="H25" s="16">
        <v>3</v>
      </c>
    </row>
    <row r="26" spans="1:8" x14ac:dyDescent="0.25">
      <c r="A26" s="62"/>
      <c r="B26" s="3" t="s">
        <v>84</v>
      </c>
      <c r="C26" s="6">
        <v>2</v>
      </c>
      <c r="D26" s="6">
        <v>1</v>
      </c>
      <c r="E26" s="15">
        <v>0.5</v>
      </c>
      <c r="F26" s="6">
        <v>1</v>
      </c>
      <c r="G26" s="15">
        <v>0.5</v>
      </c>
      <c r="H26" s="16">
        <v>2</v>
      </c>
    </row>
    <row r="27" spans="1:8" x14ac:dyDescent="0.25">
      <c r="A27" s="62"/>
      <c r="B27" s="3" t="s">
        <v>85</v>
      </c>
      <c r="C27" s="6">
        <v>1</v>
      </c>
      <c r="D27" s="6">
        <v>0</v>
      </c>
      <c r="E27" s="15">
        <v>0</v>
      </c>
      <c r="F27" s="6">
        <v>0</v>
      </c>
      <c r="G27" s="15">
        <v>0</v>
      </c>
      <c r="H27" s="16" t="s">
        <v>9</v>
      </c>
    </row>
    <row r="28" spans="1:8" x14ac:dyDescent="0.25">
      <c r="A28" s="62" t="s">
        <v>11</v>
      </c>
      <c r="B28" s="3" t="s">
        <v>81</v>
      </c>
      <c r="C28" s="6">
        <v>11</v>
      </c>
      <c r="D28" s="6">
        <v>7</v>
      </c>
      <c r="E28" s="15">
        <v>0.63636363636363635</v>
      </c>
      <c r="F28" s="6">
        <v>7</v>
      </c>
      <c r="G28" s="15">
        <v>0.63636363636363635</v>
      </c>
      <c r="H28" s="16">
        <v>3.9142857142857141</v>
      </c>
    </row>
    <row r="29" spans="1:8" x14ac:dyDescent="0.25">
      <c r="A29" s="62"/>
      <c r="B29" s="3" t="s">
        <v>82</v>
      </c>
      <c r="C29" s="6">
        <v>3</v>
      </c>
      <c r="D29" s="6">
        <v>2</v>
      </c>
      <c r="E29" s="15">
        <v>0.66666666666666663</v>
      </c>
      <c r="F29" s="6">
        <v>2</v>
      </c>
      <c r="G29" s="15">
        <v>0.66666666666666663</v>
      </c>
      <c r="H29" s="16">
        <v>3.35</v>
      </c>
    </row>
    <row r="30" spans="1:8" x14ac:dyDescent="0.25">
      <c r="A30" s="62"/>
      <c r="B30" s="3" t="s">
        <v>83</v>
      </c>
      <c r="C30" s="6">
        <v>5</v>
      </c>
      <c r="D30" s="6">
        <v>4</v>
      </c>
      <c r="E30" s="15">
        <v>0.8</v>
      </c>
      <c r="F30" s="6">
        <v>3</v>
      </c>
      <c r="G30" s="15">
        <v>0.6</v>
      </c>
      <c r="H30" s="16">
        <v>2.5750000000000002</v>
      </c>
    </row>
    <row r="31" spans="1:8" x14ac:dyDescent="0.25">
      <c r="A31" s="62"/>
      <c r="B31" s="3" t="s">
        <v>84</v>
      </c>
      <c r="C31" s="6">
        <v>5</v>
      </c>
      <c r="D31" s="6">
        <v>3</v>
      </c>
      <c r="E31" s="15">
        <v>0.6</v>
      </c>
      <c r="F31" s="6">
        <v>2</v>
      </c>
      <c r="G31" s="15">
        <v>0.4</v>
      </c>
      <c r="H31" s="16">
        <v>1.7666666666666666</v>
      </c>
    </row>
    <row r="32" spans="1:8" x14ac:dyDescent="0.25">
      <c r="A32" s="62"/>
      <c r="B32" s="3" t="s">
        <v>85</v>
      </c>
      <c r="C32" s="6" t="s">
        <v>9</v>
      </c>
      <c r="D32" s="6" t="s">
        <v>9</v>
      </c>
      <c r="E32" s="15" t="s">
        <v>9</v>
      </c>
      <c r="F32" s="6" t="s">
        <v>9</v>
      </c>
      <c r="G32" s="15" t="s">
        <v>9</v>
      </c>
      <c r="H32" s="16" t="s">
        <v>9</v>
      </c>
    </row>
    <row r="33" spans="1:8" x14ac:dyDescent="0.25">
      <c r="A33" s="62" t="s">
        <v>12</v>
      </c>
      <c r="B33" s="3" t="s">
        <v>81</v>
      </c>
      <c r="C33" s="6">
        <v>62</v>
      </c>
      <c r="D33" s="6">
        <v>52</v>
      </c>
      <c r="E33" s="15">
        <v>0.83870967741935487</v>
      </c>
      <c r="F33" s="6">
        <v>43</v>
      </c>
      <c r="G33" s="15">
        <v>0.69354838709677424</v>
      </c>
      <c r="H33" s="16">
        <v>2.8346153846153843</v>
      </c>
    </row>
    <row r="34" spans="1:8" x14ac:dyDescent="0.25">
      <c r="A34" s="62"/>
      <c r="B34" s="3" t="s">
        <v>82</v>
      </c>
      <c r="C34" s="6">
        <v>54</v>
      </c>
      <c r="D34" s="6">
        <v>47</v>
      </c>
      <c r="E34" s="15">
        <v>0.87037037037037035</v>
      </c>
      <c r="F34" s="6">
        <v>34</v>
      </c>
      <c r="G34" s="15">
        <v>0.62962962962962965</v>
      </c>
      <c r="H34" s="16">
        <v>2.006382978723404</v>
      </c>
    </row>
    <row r="35" spans="1:8" x14ac:dyDescent="0.25">
      <c r="A35" s="62"/>
      <c r="B35" s="3" t="s">
        <v>83</v>
      </c>
      <c r="C35" s="6">
        <v>55</v>
      </c>
      <c r="D35" s="6">
        <v>48</v>
      </c>
      <c r="E35" s="15">
        <v>0.87272727272727268</v>
      </c>
      <c r="F35" s="6">
        <v>33</v>
      </c>
      <c r="G35" s="15">
        <v>0.6</v>
      </c>
      <c r="H35" s="16">
        <v>2.0510638297872341</v>
      </c>
    </row>
    <row r="36" spans="1:8" x14ac:dyDescent="0.25">
      <c r="A36" s="62"/>
      <c r="B36" s="3" t="s">
        <v>84</v>
      </c>
      <c r="C36" s="6">
        <v>58</v>
      </c>
      <c r="D36" s="6">
        <v>53</v>
      </c>
      <c r="E36" s="15">
        <v>0.91379310344827591</v>
      </c>
      <c r="F36" s="6">
        <v>41</v>
      </c>
      <c r="G36" s="15">
        <v>0.7068965517241379</v>
      </c>
      <c r="H36" s="16">
        <v>2.3603773584905663</v>
      </c>
    </row>
    <row r="37" spans="1:8" x14ac:dyDescent="0.25">
      <c r="A37" s="62"/>
      <c r="B37" s="3" t="s">
        <v>85</v>
      </c>
      <c r="C37" s="6">
        <v>58</v>
      </c>
      <c r="D37" s="6">
        <v>55</v>
      </c>
      <c r="E37" s="15">
        <v>0.94827586206896552</v>
      </c>
      <c r="F37" s="6">
        <v>53</v>
      </c>
      <c r="G37" s="15">
        <v>0.91379310344827591</v>
      </c>
      <c r="H37" s="16">
        <v>3.1345454545454543</v>
      </c>
    </row>
    <row r="38" spans="1:8" x14ac:dyDescent="0.25">
      <c r="A38" s="62" t="s">
        <v>13</v>
      </c>
      <c r="B38" s="3" t="s">
        <v>81</v>
      </c>
      <c r="C38" s="6">
        <v>1</v>
      </c>
      <c r="D38" s="6">
        <v>1</v>
      </c>
      <c r="E38" s="15">
        <v>1</v>
      </c>
      <c r="F38" s="6">
        <v>0</v>
      </c>
      <c r="G38" s="15">
        <v>0</v>
      </c>
      <c r="H38" s="16">
        <v>0</v>
      </c>
    </row>
    <row r="39" spans="1:8" x14ac:dyDescent="0.25">
      <c r="A39" s="62"/>
      <c r="B39" s="3" t="s">
        <v>82</v>
      </c>
      <c r="C39" s="6" t="s">
        <v>9</v>
      </c>
      <c r="D39" s="6" t="s">
        <v>9</v>
      </c>
      <c r="E39" s="15" t="s">
        <v>9</v>
      </c>
      <c r="F39" s="6" t="s">
        <v>9</v>
      </c>
      <c r="G39" s="15" t="s">
        <v>9</v>
      </c>
      <c r="H39" s="16" t="s">
        <v>9</v>
      </c>
    </row>
    <row r="40" spans="1:8" x14ac:dyDescent="0.25">
      <c r="A40" s="62"/>
      <c r="B40" s="3" t="s">
        <v>83</v>
      </c>
      <c r="C40" s="6" t="s">
        <v>9</v>
      </c>
      <c r="D40" s="6" t="s">
        <v>9</v>
      </c>
      <c r="E40" s="15" t="s">
        <v>9</v>
      </c>
      <c r="F40" s="6" t="s">
        <v>9</v>
      </c>
      <c r="G40" s="15" t="s">
        <v>9</v>
      </c>
      <c r="H40" s="16" t="s">
        <v>9</v>
      </c>
    </row>
    <row r="41" spans="1:8" x14ac:dyDescent="0.25">
      <c r="A41" s="62"/>
      <c r="B41" s="3" t="s">
        <v>84</v>
      </c>
      <c r="C41" s="6" t="s">
        <v>9</v>
      </c>
      <c r="D41" s="6" t="s">
        <v>9</v>
      </c>
      <c r="E41" s="15" t="s">
        <v>9</v>
      </c>
      <c r="F41" s="6" t="s">
        <v>9</v>
      </c>
      <c r="G41" s="15" t="s">
        <v>9</v>
      </c>
      <c r="H41" s="16" t="s">
        <v>9</v>
      </c>
    </row>
    <row r="42" spans="1:8" x14ac:dyDescent="0.25">
      <c r="A42" s="62"/>
      <c r="B42" s="3" t="s">
        <v>85</v>
      </c>
      <c r="C42" s="6" t="s">
        <v>9</v>
      </c>
      <c r="D42" s="6" t="s">
        <v>9</v>
      </c>
      <c r="E42" s="15" t="s">
        <v>9</v>
      </c>
      <c r="F42" s="6" t="s">
        <v>9</v>
      </c>
      <c r="G42" s="15" t="s">
        <v>9</v>
      </c>
      <c r="H42" s="16" t="s">
        <v>9</v>
      </c>
    </row>
    <row r="43" spans="1:8" x14ac:dyDescent="0.25">
      <c r="A43" s="67" t="s">
        <v>52</v>
      </c>
      <c r="B43" s="3" t="s">
        <v>81</v>
      </c>
      <c r="C43" s="6">
        <v>81</v>
      </c>
      <c r="D43" s="6">
        <v>72</v>
      </c>
      <c r="E43" s="15">
        <v>0.88888888888888884</v>
      </c>
      <c r="F43" s="6">
        <v>67</v>
      </c>
      <c r="G43" s="15">
        <v>0.8271604938271605</v>
      </c>
      <c r="H43" s="16">
        <v>3.0930555555555559</v>
      </c>
    </row>
    <row r="44" spans="1:8" x14ac:dyDescent="0.25">
      <c r="A44" s="67"/>
      <c r="B44" s="3" t="s">
        <v>82</v>
      </c>
      <c r="C44" s="6">
        <v>79</v>
      </c>
      <c r="D44" s="6">
        <v>73</v>
      </c>
      <c r="E44" s="15">
        <v>0.92405063291139244</v>
      </c>
      <c r="F44" s="6">
        <v>66</v>
      </c>
      <c r="G44" s="15">
        <v>0.83544303797468356</v>
      </c>
      <c r="H44" s="16">
        <v>3.1472222222222221</v>
      </c>
    </row>
    <row r="45" spans="1:8" x14ac:dyDescent="0.25">
      <c r="A45" s="67"/>
      <c r="B45" s="3" t="s">
        <v>83</v>
      </c>
      <c r="C45" s="6">
        <v>70</v>
      </c>
      <c r="D45" s="6">
        <v>65</v>
      </c>
      <c r="E45" s="15">
        <v>0.9285714285714286</v>
      </c>
      <c r="F45" s="6">
        <v>62</v>
      </c>
      <c r="G45" s="15">
        <v>0.88571428571428568</v>
      </c>
      <c r="H45" s="16">
        <v>3.2507692307692309</v>
      </c>
    </row>
    <row r="46" spans="1:8" x14ac:dyDescent="0.25">
      <c r="A46" s="67"/>
      <c r="B46" s="3" t="s">
        <v>84</v>
      </c>
      <c r="C46" s="6">
        <v>38</v>
      </c>
      <c r="D46" s="6">
        <v>36</v>
      </c>
      <c r="E46" s="15">
        <v>0.94736842105263153</v>
      </c>
      <c r="F46" s="6">
        <v>33</v>
      </c>
      <c r="G46" s="15">
        <v>0.86842105263157898</v>
      </c>
      <c r="H46" s="16">
        <v>3.3166666666666669</v>
      </c>
    </row>
    <row r="47" spans="1:8" x14ac:dyDescent="0.25">
      <c r="A47" s="67"/>
      <c r="B47" s="3" t="s">
        <v>85</v>
      </c>
      <c r="C47" s="6">
        <v>37</v>
      </c>
      <c r="D47" s="6">
        <v>32</v>
      </c>
      <c r="E47" s="15">
        <v>0.86486486486486491</v>
      </c>
      <c r="F47" s="6">
        <v>29</v>
      </c>
      <c r="G47" s="15">
        <v>0.78378378378378377</v>
      </c>
      <c r="H47" s="16">
        <v>3.1656249999999995</v>
      </c>
    </row>
    <row r="48" spans="1:8" x14ac:dyDescent="0.25">
      <c r="A48" s="67" t="s">
        <v>53</v>
      </c>
      <c r="B48" s="3" t="s">
        <v>81</v>
      </c>
      <c r="C48" s="6">
        <v>22</v>
      </c>
      <c r="D48" s="6">
        <v>19</v>
      </c>
      <c r="E48" s="15">
        <v>0.86363636363636365</v>
      </c>
      <c r="F48" s="6">
        <v>16</v>
      </c>
      <c r="G48" s="15">
        <v>0.72727272727272729</v>
      </c>
      <c r="H48" s="16">
        <v>3</v>
      </c>
    </row>
    <row r="49" spans="1:8" x14ac:dyDescent="0.25">
      <c r="A49" s="67"/>
      <c r="B49" s="3" t="s">
        <v>82</v>
      </c>
      <c r="C49" s="6">
        <v>3</v>
      </c>
      <c r="D49" s="6">
        <v>2</v>
      </c>
      <c r="E49" s="15">
        <v>0.66666666666666663</v>
      </c>
      <c r="F49" s="6">
        <v>1</v>
      </c>
      <c r="G49" s="15">
        <v>0.33333333333333331</v>
      </c>
      <c r="H49" s="16">
        <v>2</v>
      </c>
    </row>
    <row r="50" spans="1:8" x14ac:dyDescent="0.25">
      <c r="A50" s="67"/>
      <c r="B50" s="3" t="s">
        <v>83</v>
      </c>
      <c r="C50" s="6">
        <v>8</v>
      </c>
      <c r="D50" s="6">
        <v>6</v>
      </c>
      <c r="E50" s="15">
        <v>0.75</v>
      </c>
      <c r="F50" s="6">
        <v>5</v>
      </c>
      <c r="G50" s="15">
        <v>0.625</v>
      </c>
      <c r="H50" s="16">
        <v>2.7333333333333329</v>
      </c>
    </row>
    <row r="51" spans="1:8" x14ac:dyDescent="0.25">
      <c r="A51" s="67"/>
      <c r="B51" s="3" t="s">
        <v>84</v>
      </c>
      <c r="C51" s="6">
        <v>14</v>
      </c>
      <c r="D51" s="6">
        <v>11</v>
      </c>
      <c r="E51" s="15">
        <v>0.7857142857142857</v>
      </c>
      <c r="F51" s="6">
        <v>8</v>
      </c>
      <c r="G51" s="15">
        <v>0.5714285714285714</v>
      </c>
      <c r="H51" s="16">
        <v>2</v>
      </c>
    </row>
    <row r="52" spans="1:8" x14ac:dyDescent="0.25">
      <c r="A52" s="67"/>
      <c r="B52" s="3" t="s">
        <v>85</v>
      </c>
      <c r="C52" s="6">
        <v>13</v>
      </c>
      <c r="D52" s="6">
        <v>9</v>
      </c>
      <c r="E52" s="15">
        <v>0.69230769230769229</v>
      </c>
      <c r="F52" s="6">
        <v>9</v>
      </c>
      <c r="G52" s="15">
        <v>0.69230769230769229</v>
      </c>
      <c r="H52" s="16">
        <v>3.1111111111111112</v>
      </c>
    </row>
    <row r="53" spans="1:8" x14ac:dyDescent="0.25">
      <c r="A53" s="67" t="s">
        <v>54</v>
      </c>
      <c r="B53" s="3" t="s">
        <v>81</v>
      </c>
      <c r="C53" s="6">
        <v>7</v>
      </c>
      <c r="D53" s="6">
        <v>3</v>
      </c>
      <c r="E53" s="15">
        <v>0.42857142857142855</v>
      </c>
      <c r="F53" s="6">
        <v>2</v>
      </c>
      <c r="G53" s="15">
        <v>0.2857142857142857</v>
      </c>
      <c r="H53" s="16">
        <v>2.4333333333333331</v>
      </c>
    </row>
    <row r="54" spans="1:8" x14ac:dyDescent="0.25">
      <c r="A54" s="67"/>
      <c r="B54" s="3" t="s">
        <v>82</v>
      </c>
      <c r="C54" s="6">
        <v>3</v>
      </c>
      <c r="D54" s="6">
        <v>3</v>
      </c>
      <c r="E54" s="15">
        <v>1</v>
      </c>
      <c r="F54" s="6">
        <v>3</v>
      </c>
      <c r="G54" s="15">
        <v>1</v>
      </c>
      <c r="H54" s="16">
        <v>3.1</v>
      </c>
    </row>
    <row r="55" spans="1:8" x14ac:dyDescent="0.25">
      <c r="A55" s="67"/>
      <c r="B55" s="3" t="s">
        <v>83</v>
      </c>
      <c r="C55" s="6" t="s">
        <v>9</v>
      </c>
      <c r="D55" s="6" t="s">
        <v>9</v>
      </c>
      <c r="E55" s="15" t="s">
        <v>9</v>
      </c>
      <c r="F55" s="6" t="s">
        <v>9</v>
      </c>
      <c r="G55" s="15" t="s">
        <v>9</v>
      </c>
      <c r="H55" s="16" t="s">
        <v>9</v>
      </c>
    </row>
    <row r="56" spans="1:8" x14ac:dyDescent="0.25">
      <c r="A56" s="67"/>
      <c r="B56" s="3" t="s">
        <v>84</v>
      </c>
      <c r="C56" s="6">
        <v>5</v>
      </c>
      <c r="D56" s="6">
        <v>3</v>
      </c>
      <c r="E56" s="15">
        <v>0.6</v>
      </c>
      <c r="F56" s="6">
        <v>3</v>
      </c>
      <c r="G56" s="15">
        <v>0.6</v>
      </c>
      <c r="H56" s="16">
        <v>2.9</v>
      </c>
    </row>
    <row r="57" spans="1:8" x14ac:dyDescent="0.25">
      <c r="A57" s="67"/>
      <c r="B57" s="3" t="s">
        <v>85</v>
      </c>
      <c r="C57" s="6" t="s">
        <v>9</v>
      </c>
      <c r="D57" s="6" t="s">
        <v>9</v>
      </c>
      <c r="E57" s="15" t="s">
        <v>9</v>
      </c>
      <c r="F57" s="6" t="s">
        <v>9</v>
      </c>
      <c r="G57" s="15" t="s">
        <v>9</v>
      </c>
      <c r="H57" s="16" t="s">
        <v>9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9" t="s">
        <v>35</v>
      </c>
      <c r="B1" s="80"/>
      <c r="C1" s="80"/>
      <c r="D1" s="80"/>
      <c r="E1" s="80"/>
      <c r="F1" s="80"/>
    </row>
    <row r="2" spans="1:6" x14ac:dyDescent="0.25">
      <c r="A2" s="81" t="s">
        <v>75</v>
      </c>
      <c r="B2" s="82" t="s">
        <v>76</v>
      </c>
      <c r="C2" s="82"/>
      <c r="D2" s="82"/>
      <c r="E2" s="82"/>
      <c r="F2" s="82"/>
    </row>
    <row r="3" spans="1:6" x14ac:dyDescent="0.25">
      <c r="A3" s="81"/>
      <c r="B3" s="38" t="s">
        <v>65</v>
      </c>
      <c r="C3" s="38" t="s">
        <v>66</v>
      </c>
      <c r="D3" s="38" t="s">
        <v>67</v>
      </c>
      <c r="E3" s="38" t="s">
        <v>68</v>
      </c>
      <c r="F3" s="38" t="s">
        <v>80</v>
      </c>
    </row>
    <row r="4" spans="1:6" x14ac:dyDescent="0.25">
      <c r="A4" s="13" t="s">
        <v>77</v>
      </c>
      <c r="B4" s="31" t="s">
        <v>9</v>
      </c>
      <c r="C4" s="31" t="s">
        <v>9</v>
      </c>
      <c r="D4" s="31" t="s">
        <v>9</v>
      </c>
      <c r="E4" s="31" t="s">
        <v>9</v>
      </c>
      <c r="F4" s="31" t="s">
        <v>9</v>
      </c>
    </row>
    <row r="5" spans="1:6" x14ac:dyDescent="0.25">
      <c r="A5" s="13" t="s">
        <v>69</v>
      </c>
      <c r="B5" s="1">
        <v>13</v>
      </c>
      <c r="C5" s="1">
        <v>20</v>
      </c>
      <c r="D5" s="1">
        <v>14</v>
      </c>
      <c r="E5" s="1">
        <v>26</v>
      </c>
      <c r="F5" s="1">
        <v>16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30" customWidth="1"/>
    <col min="2" max="11" width="11.7109375" style="11" customWidth="1"/>
  </cols>
  <sheetData>
    <row r="1" spans="1:11" ht="45" x14ac:dyDescent="0.25">
      <c r="A1" s="28" t="s">
        <v>31</v>
      </c>
      <c r="B1" s="12" t="s">
        <v>55</v>
      </c>
      <c r="C1" s="12" t="s">
        <v>56</v>
      </c>
      <c r="D1" s="12" t="s">
        <v>57</v>
      </c>
      <c r="E1" s="12" t="s">
        <v>58</v>
      </c>
      <c r="F1" s="12" t="s">
        <v>59</v>
      </c>
      <c r="G1" s="12" t="s">
        <v>60</v>
      </c>
      <c r="H1" s="12" t="s">
        <v>61</v>
      </c>
      <c r="I1" s="12" t="s">
        <v>62</v>
      </c>
      <c r="J1" s="12" t="s">
        <v>63</v>
      </c>
      <c r="K1" s="12" t="s">
        <v>64</v>
      </c>
    </row>
    <row r="2" spans="1:11" x14ac:dyDescent="0.25">
      <c r="A2" s="50" t="s">
        <v>81</v>
      </c>
      <c r="B2" s="22">
        <v>8</v>
      </c>
      <c r="C2" s="23">
        <v>498.01335900000004</v>
      </c>
      <c r="D2" s="24">
        <v>476.75029580700749</v>
      </c>
      <c r="E2" s="23">
        <v>16.600445300000001</v>
      </c>
      <c r="F2" s="23">
        <v>1.0446</v>
      </c>
      <c r="G2" s="25">
        <v>0.88659999999999994</v>
      </c>
      <c r="H2" s="24">
        <v>15.89167652690025</v>
      </c>
      <c r="I2" s="22">
        <v>200</v>
      </c>
      <c r="J2" s="22">
        <v>294</v>
      </c>
      <c r="K2" s="26">
        <v>0.68027210884353739</v>
      </c>
    </row>
    <row r="3" spans="1:11" x14ac:dyDescent="0.25">
      <c r="A3" s="50" t="s">
        <v>82</v>
      </c>
      <c r="B3" s="22">
        <v>8</v>
      </c>
      <c r="C3" s="23">
        <v>381.19956900000011</v>
      </c>
      <c r="D3" s="24">
        <v>364.92396036760493</v>
      </c>
      <c r="E3" s="23">
        <v>12.706652300000004</v>
      </c>
      <c r="F3" s="23">
        <v>1.0446</v>
      </c>
      <c r="G3" s="25">
        <v>0.88659999999999994</v>
      </c>
      <c r="H3" s="24">
        <v>12.164132012253498</v>
      </c>
      <c r="I3" s="22">
        <v>153</v>
      </c>
      <c r="J3" s="22">
        <v>294</v>
      </c>
      <c r="K3" s="26">
        <v>0.52040816326530615</v>
      </c>
    </row>
    <row r="4" spans="1:11" x14ac:dyDescent="0.25">
      <c r="A4" s="50" t="s">
        <v>83</v>
      </c>
      <c r="B4" s="22">
        <v>6</v>
      </c>
      <c r="C4" s="25">
        <v>492.89999999999992</v>
      </c>
      <c r="D4" s="27">
        <v>482.38402818555483</v>
      </c>
      <c r="E4" s="25">
        <v>16.43</v>
      </c>
      <c r="F4" s="25">
        <v>1.0218</v>
      </c>
      <c r="G4" s="25">
        <v>1.0218</v>
      </c>
      <c r="H4" s="27">
        <v>16.079467606185162</v>
      </c>
      <c r="I4" s="22">
        <v>161</v>
      </c>
      <c r="J4" s="22">
        <v>222</v>
      </c>
      <c r="K4" s="26">
        <v>0.72522522522522526</v>
      </c>
    </row>
    <row r="5" spans="1:11" x14ac:dyDescent="0.25">
      <c r="A5" s="50" t="s">
        <v>84</v>
      </c>
      <c r="B5" s="22">
        <v>6</v>
      </c>
      <c r="C5" s="23">
        <v>372.89999700000004</v>
      </c>
      <c r="D5" s="24">
        <v>357.32080969720198</v>
      </c>
      <c r="E5" s="23">
        <v>12.4299999</v>
      </c>
      <c r="F5" s="23">
        <v>1.0436000000000001</v>
      </c>
      <c r="G5" s="25">
        <v>1.0436000000000001</v>
      </c>
      <c r="H5" s="24">
        <v>11.910693656573399</v>
      </c>
      <c r="I5" s="22">
        <v>124</v>
      </c>
      <c r="J5" s="22">
        <v>222</v>
      </c>
      <c r="K5" s="26">
        <v>0.55855855855855852</v>
      </c>
    </row>
    <row r="6" spans="1:11" x14ac:dyDescent="0.25">
      <c r="A6" s="50" t="s">
        <v>85</v>
      </c>
      <c r="B6" s="22">
        <v>5</v>
      </c>
      <c r="C6" s="23">
        <v>346.39999799999993</v>
      </c>
      <c r="D6" s="24">
        <v>415.99615467755484</v>
      </c>
      <c r="E6" s="23">
        <v>11.546666599999998</v>
      </c>
      <c r="F6" s="23">
        <v>0.8327</v>
      </c>
      <c r="G6" s="25">
        <v>0.8327</v>
      </c>
      <c r="H6" s="24">
        <v>13.866538489251829</v>
      </c>
      <c r="I6" s="22">
        <v>114</v>
      </c>
      <c r="J6" s="22">
        <v>182</v>
      </c>
      <c r="K6" s="26">
        <v>0.62637362637362637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2018-08-17T22:29:02Z</cp:lastPrinted>
  <dcterms:created xsi:type="dcterms:W3CDTF">2017-09-05T21:58:53Z</dcterms:created>
  <dcterms:modified xsi:type="dcterms:W3CDTF">2018-08-17T22:35:30Z</dcterms:modified>
</cp:coreProperties>
</file>