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6" i="1"/>
  <c r="L5" i="1"/>
  <c r="L4" i="1"/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7" i="1"/>
  <c r="K16" i="1"/>
  <c r="K15" i="1"/>
  <c r="K13" i="1"/>
  <c r="K12" i="1"/>
  <c r="K11" i="1"/>
  <c r="K9" i="1"/>
  <c r="K6" i="1"/>
  <c r="K5" i="1"/>
  <c r="K4" i="1"/>
  <c r="K7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C31" i="1"/>
  <c r="B31" i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E18" i="1"/>
  <c r="D18" i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C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G6" i="1"/>
  <c r="I5" i="1"/>
  <c r="G5" i="1"/>
  <c r="E5" i="1"/>
  <c r="C5" i="1"/>
  <c r="I4" i="1"/>
  <c r="G4" i="1"/>
  <c r="E4" i="1"/>
  <c r="C4" i="1"/>
  <c r="J35" i="1" l="1"/>
  <c r="J31" i="1"/>
  <c r="J24" i="1"/>
  <c r="J18" i="1"/>
  <c r="K18" i="1" s="1"/>
  <c r="J7" i="1"/>
</calcChain>
</file>

<file path=xl/sharedStrings.xml><?xml version="1.0" encoding="utf-8"?>
<sst xmlns="http://schemas.openxmlformats.org/spreadsheetml/2006/main" count="921" uniqueCount="89">
  <si>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</si>
  <si>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</si>
  <si>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</si>
  <si>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</si>
  <si>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</si>
  <si>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</si>
  <si>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</si>
  <si>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</si>
  <si>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</si>
  <si>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</si>
  <si>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</si>
  <si>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</si>
  <si>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</si>
  <si>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</si>
  <si>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</si>
  <si>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</si>
  <si>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</si>
  <si>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</si>
  <si>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</si>
  <si>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</si>
  <si>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</si>
  <si>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</si>
  <si>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</si>
  <si>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</si>
  <si>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</si>
  <si>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</si>
  <si>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</si>
  <si>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</si>
  <si>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</si>
  <si>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</si>
  <si>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</si>
  <si>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</si>
  <si>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</si>
  <si>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</si>
  <si>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Paralegal Studies
Student Characteristics</t>
  </si>
  <si>
    <t>Program</t>
  </si>
  <si>
    <t>Term</t>
  </si>
  <si>
    <t>Success Rate</t>
  </si>
  <si>
    <t>Course</t>
  </si>
  <si>
    <t>Paralegal Studies
Success and Retention Rates by Course</t>
  </si>
  <si>
    <t>Paralegal Studies</t>
  </si>
  <si>
    <t>PARA-100 : Intro to Paralegal Studies</t>
  </si>
  <si>
    <t>PARA-120 : Administrative Law</t>
  </si>
  <si>
    <t>PARA-125 : Business Organizations</t>
  </si>
  <si>
    <t>PARA-130 : Legal Research and Writing</t>
  </si>
  <si>
    <t>PARA-135 : Bankruptcy Law</t>
  </si>
  <si>
    <t>PARA-140 : Criminal Law and Procedures</t>
  </si>
  <si>
    <t>PARA-145 : Estate Planning and Admin</t>
  </si>
  <si>
    <t>PARA-150 : Family Law</t>
  </si>
  <si>
    <t>PARA-160 : Personal Injury</t>
  </si>
  <si>
    <t>PARA-170 : Workers' Compensation</t>
  </si>
  <si>
    <t>PARA-199 : Special Studies/Projects PARA</t>
  </si>
  <si>
    <t>PARA-250 : Internship</t>
  </si>
  <si>
    <t>Location</t>
  </si>
  <si>
    <t>On-Campus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</si>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</sst>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3" customWidth="1"/>
    <col min="2" max="12" width="8.28515625" style="12" customWidth="1"/>
  </cols>
  <sheetData>
    <row r="1" spans="1:12" x14ac:dyDescent="0.25">
      <c r="A1" s="53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x14ac:dyDescent="0.25">
      <c r="A3" s="35" t="s">
        <v>0</v>
      </c>
      <c r="B3" s="56" t="s">
        <v>1</v>
      </c>
      <c r="C3" s="57"/>
      <c r="D3" s="56" t="s">
        <v>2</v>
      </c>
      <c r="E3" s="57"/>
      <c r="F3" s="56" t="s">
        <v>3</v>
      </c>
      <c r="G3" s="57"/>
      <c r="H3" s="56" t="s">
        <v>4</v>
      </c>
      <c r="I3" s="57"/>
      <c r="J3" s="58" t="s">
        <v>86</v>
      </c>
      <c r="K3" s="58"/>
      <c r="L3" s="5" t="s">
        <v>5</v>
      </c>
    </row>
    <row r="4" spans="1:12" x14ac:dyDescent="0.25">
      <c r="A4" s="32" t="s">
        <v>6</v>
      </c>
      <c r="B4" s="6">
        <v>81</v>
      </c>
      <c r="C4" s="7">
        <f t="shared" ref="C4:C5" si="0">B4/15</f>
        <v>5.4</v>
      </c>
      <c r="D4" s="6">
        <v>94</v>
      </c>
      <c r="E4" s="7">
        <f t="shared" ref="E4:E5" si="1">D4/127</f>
        <v>0.74015748031496065</v>
      </c>
      <c r="F4" s="6">
        <v>66</v>
      </c>
      <c r="G4" s="7">
        <f t="shared" ref="G4:G6" si="2">F4/86</f>
        <v>0.76744186046511631</v>
      </c>
      <c r="H4" s="6">
        <v>75</v>
      </c>
      <c r="I4" s="7">
        <f t="shared" ref="I4:I6" si="3">H4/102</f>
        <v>0.73529411764705888</v>
      </c>
      <c r="J4" s="6">
        <v>58</v>
      </c>
      <c r="K4" s="7">
        <f t="shared" ref="K4:K6" si="4">J4/76</f>
        <v>0.76315789473684215</v>
      </c>
      <c r="L4" s="7">
        <f>(J4-B4)/B4</f>
        <v>-0.2839506172839506</v>
      </c>
    </row>
    <row r="5" spans="1:12" x14ac:dyDescent="0.25">
      <c r="A5" s="32" t="s">
        <v>7</v>
      </c>
      <c r="B5" s="6">
        <v>34</v>
      </c>
      <c r="C5" s="7">
        <f t="shared" si="0"/>
        <v>2.2666666666666666</v>
      </c>
      <c r="D5" s="6">
        <v>33</v>
      </c>
      <c r="E5" s="7">
        <f t="shared" si="1"/>
        <v>0.25984251968503935</v>
      </c>
      <c r="F5" s="6">
        <v>19</v>
      </c>
      <c r="G5" s="7">
        <f t="shared" si="2"/>
        <v>0.22093023255813954</v>
      </c>
      <c r="H5" s="6">
        <v>24</v>
      </c>
      <c r="I5" s="7">
        <f t="shared" si="3"/>
        <v>0.23529411764705882</v>
      </c>
      <c r="J5" s="6">
        <v>16</v>
      </c>
      <c r="K5" s="7">
        <f t="shared" si="4"/>
        <v>0.21052631578947367</v>
      </c>
      <c r="L5" s="7">
        <f>(J5-B5)/B5</f>
        <v>-0.52941176470588236</v>
      </c>
    </row>
    <row r="6" spans="1:12" x14ac:dyDescent="0.25">
      <c r="A6" s="32" t="s">
        <v>8</v>
      </c>
      <c r="B6" s="8" t="s">
        <v>13</v>
      </c>
      <c r="C6" s="9" t="s">
        <v>13</v>
      </c>
      <c r="D6" s="8" t="s">
        <v>13</v>
      </c>
      <c r="E6" s="9" t="s">
        <v>13</v>
      </c>
      <c r="F6" s="6">
        <v>1</v>
      </c>
      <c r="G6" s="7">
        <f t="shared" si="2"/>
        <v>1.1627906976744186E-2</v>
      </c>
      <c r="H6" s="6">
        <v>3</v>
      </c>
      <c r="I6" s="7">
        <f t="shared" si="3"/>
        <v>2.9411764705882353E-2</v>
      </c>
      <c r="J6" s="6">
        <v>2</v>
      </c>
      <c r="K6" s="7">
        <f t="shared" si="4"/>
        <v>2.6315789473684209E-2</v>
      </c>
      <c r="L6" s="7">
        <f>(J6-F6)/F6</f>
        <v>1</v>
      </c>
    </row>
    <row r="7" spans="1:12" s="79" customFormat="1" x14ac:dyDescent="0.25">
      <c r="A7" s="39" t="s">
        <v>9</v>
      </c>
      <c r="B7" s="10">
        <f t="shared" ref="B7" si="5">SUM(B4:B6)</f>
        <v>115</v>
      </c>
      <c r="C7" s="11">
        <f>B7/115</f>
        <v>1</v>
      </c>
      <c r="D7" s="10">
        <f t="shared" ref="D7" si="6">SUM(D4:D6)</f>
        <v>127</v>
      </c>
      <c r="E7" s="11">
        <f>D7/127</f>
        <v>1</v>
      </c>
      <c r="F7" s="10">
        <f t="shared" ref="F7" si="7">SUM(F4:F6)</f>
        <v>86</v>
      </c>
      <c r="G7" s="11">
        <f>F7/86</f>
        <v>1</v>
      </c>
      <c r="H7" s="10">
        <f>SUM(H4:H6)</f>
        <v>102</v>
      </c>
      <c r="I7" s="11">
        <f>H7/102</f>
        <v>1</v>
      </c>
      <c r="J7" s="10">
        <f>SUM(J4:J6)</f>
        <v>76</v>
      </c>
      <c r="K7" s="11">
        <f>J7/76</f>
        <v>1</v>
      </c>
      <c r="L7" s="11">
        <f>(J7-B7)/B7</f>
        <v>-0.33913043478260868</v>
      </c>
    </row>
    <row r="8" spans="1:12" ht="30" x14ac:dyDescent="0.25">
      <c r="A8" s="35" t="s">
        <v>10</v>
      </c>
      <c r="B8" s="56" t="s">
        <v>1</v>
      </c>
      <c r="C8" s="57"/>
      <c r="D8" s="56" t="s">
        <v>2</v>
      </c>
      <c r="E8" s="57"/>
      <c r="F8" s="56" t="s">
        <v>3</v>
      </c>
      <c r="G8" s="57"/>
      <c r="H8" s="56" t="s">
        <v>4</v>
      </c>
      <c r="I8" s="57"/>
      <c r="J8" s="58" t="s">
        <v>86</v>
      </c>
      <c r="K8" s="58"/>
      <c r="L8" s="5" t="s">
        <v>5</v>
      </c>
    </row>
    <row r="9" spans="1:12" x14ac:dyDescent="0.25">
      <c r="A9" s="32" t="s">
        <v>11</v>
      </c>
      <c r="B9" s="6">
        <v>7</v>
      </c>
      <c r="C9" s="7">
        <f>B9/115</f>
        <v>6.0869565217391307E-2</v>
      </c>
      <c r="D9" s="6">
        <v>11</v>
      </c>
      <c r="E9" s="7">
        <f>D9/127</f>
        <v>8.6614173228346455E-2</v>
      </c>
      <c r="F9" s="6">
        <v>8</v>
      </c>
      <c r="G9" s="7">
        <f>F9/86</f>
        <v>9.3023255813953487E-2</v>
      </c>
      <c r="H9" s="6">
        <v>6</v>
      </c>
      <c r="I9" s="7">
        <f>H9/102</f>
        <v>5.8823529411764705E-2</v>
      </c>
      <c r="J9" s="6">
        <v>1</v>
      </c>
      <c r="K9" s="7">
        <f>J9/76</f>
        <v>1.3157894736842105E-2</v>
      </c>
      <c r="L9" s="7">
        <f>(J9-B9)/B9</f>
        <v>-0.8571428571428571</v>
      </c>
    </row>
    <row r="10" spans="1:12" x14ac:dyDescent="0.25">
      <c r="A10" s="32" t="s">
        <v>12</v>
      </c>
      <c r="B10" s="6">
        <v>2</v>
      </c>
      <c r="C10" s="7">
        <f t="shared" ref="C10:C18" si="8">B10/115</f>
        <v>1.7391304347826087E-2</v>
      </c>
      <c r="D10" s="8" t="s">
        <v>13</v>
      </c>
      <c r="E10" s="9" t="s">
        <v>13</v>
      </c>
      <c r="F10" s="8" t="s">
        <v>13</v>
      </c>
      <c r="G10" s="9" t="s">
        <v>13</v>
      </c>
      <c r="H10" s="8" t="s">
        <v>13</v>
      </c>
      <c r="I10" s="9" t="s">
        <v>13</v>
      </c>
      <c r="J10" s="8" t="s">
        <v>13</v>
      </c>
      <c r="K10" s="9" t="s">
        <v>13</v>
      </c>
      <c r="L10" s="7">
        <v>-1</v>
      </c>
    </row>
    <row r="11" spans="1:12" x14ac:dyDescent="0.25">
      <c r="A11" s="32" t="s">
        <v>14</v>
      </c>
      <c r="B11" s="6">
        <v>1</v>
      </c>
      <c r="C11" s="7">
        <f t="shared" si="8"/>
        <v>8.6956521739130436E-3</v>
      </c>
      <c r="D11" s="6">
        <v>3</v>
      </c>
      <c r="E11" s="7">
        <f t="shared" ref="E11:E13" si="9">D11/127</f>
        <v>2.3622047244094488E-2</v>
      </c>
      <c r="F11" s="6">
        <v>3</v>
      </c>
      <c r="G11" s="7">
        <f t="shared" ref="G11:G13" si="10">F11/86</f>
        <v>3.4883720930232558E-2</v>
      </c>
      <c r="H11" s="6">
        <v>4</v>
      </c>
      <c r="I11" s="7">
        <f t="shared" ref="I11:I13" si="11">H11/102</f>
        <v>3.9215686274509803E-2</v>
      </c>
      <c r="J11" s="6">
        <v>2</v>
      </c>
      <c r="K11" s="7">
        <f t="shared" ref="K11:K13" si="12">J11/76</f>
        <v>2.6315789473684209E-2</v>
      </c>
      <c r="L11" s="7">
        <f>(J11-B11)/B11</f>
        <v>1</v>
      </c>
    </row>
    <row r="12" spans="1:12" x14ac:dyDescent="0.25">
      <c r="A12" s="32" t="s">
        <v>15</v>
      </c>
      <c r="B12" s="6">
        <v>4</v>
      </c>
      <c r="C12" s="7">
        <f t="shared" si="8"/>
        <v>3.4782608695652174E-2</v>
      </c>
      <c r="D12" s="6">
        <v>5</v>
      </c>
      <c r="E12" s="7">
        <f t="shared" si="9"/>
        <v>3.937007874015748E-2</v>
      </c>
      <c r="F12" s="6">
        <v>2</v>
      </c>
      <c r="G12" s="7">
        <f t="shared" si="10"/>
        <v>2.3255813953488372E-2</v>
      </c>
      <c r="H12" s="6">
        <v>4</v>
      </c>
      <c r="I12" s="7">
        <f t="shared" si="11"/>
        <v>3.9215686274509803E-2</v>
      </c>
      <c r="J12" s="6">
        <v>0</v>
      </c>
      <c r="K12" s="7">
        <f t="shared" si="12"/>
        <v>0</v>
      </c>
      <c r="L12" s="7">
        <f>(J12-B12)/B12</f>
        <v>-1</v>
      </c>
    </row>
    <row r="13" spans="1:12" x14ac:dyDescent="0.25">
      <c r="A13" s="32" t="s">
        <v>16</v>
      </c>
      <c r="B13" s="6">
        <v>41</v>
      </c>
      <c r="C13" s="7">
        <f t="shared" si="8"/>
        <v>0.35652173913043478</v>
      </c>
      <c r="D13" s="6">
        <v>49</v>
      </c>
      <c r="E13" s="7">
        <f t="shared" si="9"/>
        <v>0.38582677165354329</v>
      </c>
      <c r="F13" s="6">
        <v>35</v>
      </c>
      <c r="G13" s="7">
        <f t="shared" si="10"/>
        <v>0.40697674418604651</v>
      </c>
      <c r="H13" s="6">
        <v>44</v>
      </c>
      <c r="I13" s="7">
        <f t="shared" si="11"/>
        <v>0.43137254901960786</v>
      </c>
      <c r="J13" s="6">
        <v>39</v>
      </c>
      <c r="K13" s="7">
        <f t="shared" si="12"/>
        <v>0.51315789473684215</v>
      </c>
      <c r="L13" s="7">
        <f>(J13-B13)/B13</f>
        <v>-4.878048780487805E-2</v>
      </c>
    </row>
    <row r="14" spans="1:12" x14ac:dyDescent="0.25">
      <c r="A14" s="32" t="s">
        <v>17</v>
      </c>
      <c r="B14" s="6">
        <v>1</v>
      </c>
      <c r="C14" s="7">
        <f t="shared" si="8"/>
        <v>8.6956521739130436E-3</v>
      </c>
      <c r="D14" s="8" t="s">
        <v>13</v>
      </c>
      <c r="E14" s="9" t="s">
        <v>13</v>
      </c>
      <c r="F14" s="8" t="s">
        <v>13</v>
      </c>
      <c r="G14" s="9" t="s">
        <v>13</v>
      </c>
      <c r="H14" s="8" t="s">
        <v>13</v>
      </c>
      <c r="I14" s="9" t="s">
        <v>13</v>
      </c>
      <c r="J14" s="8" t="s">
        <v>13</v>
      </c>
      <c r="K14" s="9" t="s">
        <v>13</v>
      </c>
      <c r="L14" s="7">
        <v>-1</v>
      </c>
    </row>
    <row r="15" spans="1:12" x14ac:dyDescent="0.25">
      <c r="A15" s="32" t="s">
        <v>18</v>
      </c>
      <c r="B15" s="6">
        <v>46</v>
      </c>
      <c r="C15" s="7">
        <f t="shared" si="8"/>
        <v>0.4</v>
      </c>
      <c r="D15" s="6">
        <v>48</v>
      </c>
      <c r="E15" s="7">
        <f t="shared" ref="E15:E18" si="13">D15/127</f>
        <v>0.37795275590551181</v>
      </c>
      <c r="F15" s="6">
        <v>33</v>
      </c>
      <c r="G15" s="7">
        <f t="shared" ref="G15:G18" si="14">F15/86</f>
        <v>0.38372093023255816</v>
      </c>
      <c r="H15" s="6">
        <v>36</v>
      </c>
      <c r="I15" s="7">
        <f t="shared" ref="I15:I18" si="15">H15/102</f>
        <v>0.35294117647058826</v>
      </c>
      <c r="J15" s="6">
        <v>23</v>
      </c>
      <c r="K15" s="7">
        <f t="shared" ref="K15:K18" si="16">J15/76</f>
        <v>0.30263157894736842</v>
      </c>
      <c r="L15" s="7">
        <f>(J15-B15)/B15</f>
        <v>-0.5</v>
      </c>
    </row>
    <row r="16" spans="1:12" x14ac:dyDescent="0.25">
      <c r="A16" s="32" t="s">
        <v>19</v>
      </c>
      <c r="B16" s="6">
        <v>10</v>
      </c>
      <c r="C16" s="7">
        <f t="shared" si="8"/>
        <v>8.6956521739130432E-2</v>
      </c>
      <c r="D16" s="6">
        <v>8</v>
      </c>
      <c r="E16" s="7">
        <f t="shared" si="13"/>
        <v>6.2992125984251968E-2</v>
      </c>
      <c r="F16" s="6">
        <v>4</v>
      </c>
      <c r="G16" s="7">
        <f t="shared" si="14"/>
        <v>4.6511627906976744E-2</v>
      </c>
      <c r="H16" s="6">
        <v>7</v>
      </c>
      <c r="I16" s="7">
        <f t="shared" si="15"/>
        <v>6.8627450980392163E-2</v>
      </c>
      <c r="J16" s="6">
        <v>10</v>
      </c>
      <c r="K16" s="7">
        <f t="shared" si="16"/>
        <v>0.13157894736842105</v>
      </c>
      <c r="L16" s="7">
        <f>(J16-B16)/B16</f>
        <v>0</v>
      </c>
    </row>
    <row r="17" spans="1:12" x14ac:dyDescent="0.25">
      <c r="A17" s="32" t="s">
        <v>20</v>
      </c>
      <c r="B17" s="6">
        <v>3</v>
      </c>
      <c r="C17" s="7">
        <f t="shared" si="8"/>
        <v>2.6086956521739129E-2</v>
      </c>
      <c r="D17" s="6">
        <v>3</v>
      </c>
      <c r="E17" s="7">
        <f t="shared" si="13"/>
        <v>2.3622047244094488E-2</v>
      </c>
      <c r="F17" s="6">
        <v>1</v>
      </c>
      <c r="G17" s="7">
        <f t="shared" si="14"/>
        <v>1.1627906976744186E-2</v>
      </c>
      <c r="H17" s="6">
        <v>1</v>
      </c>
      <c r="I17" s="7">
        <f t="shared" si="15"/>
        <v>9.8039215686274508E-3</v>
      </c>
      <c r="J17" s="6">
        <v>1</v>
      </c>
      <c r="K17" s="7">
        <f t="shared" si="16"/>
        <v>1.3157894736842105E-2</v>
      </c>
      <c r="L17" s="7">
        <f>(J17-B17)/B17</f>
        <v>-0.66666666666666663</v>
      </c>
    </row>
    <row r="18" spans="1:12" s="79" customFormat="1" x14ac:dyDescent="0.25">
      <c r="A18" s="39" t="s">
        <v>9</v>
      </c>
      <c r="B18" s="10">
        <f t="shared" ref="B18" si="17">SUM(B9:B17)</f>
        <v>115</v>
      </c>
      <c r="C18" s="11">
        <f t="shared" si="8"/>
        <v>1</v>
      </c>
      <c r="D18" s="10">
        <f t="shared" ref="D18" si="18">SUM(D9:D17)</f>
        <v>127</v>
      </c>
      <c r="E18" s="11">
        <f t="shared" si="13"/>
        <v>1</v>
      </c>
      <c r="F18" s="10">
        <f t="shared" ref="F18" si="19">SUM(F9:F17)</f>
        <v>86</v>
      </c>
      <c r="G18" s="11">
        <f t="shared" si="14"/>
        <v>1</v>
      </c>
      <c r="H18" s="10">
        <f t="shared" ref="H18" si="20">SUM(H9:H17)</f>
        <v>102</v>
      </c>
      <c r="I18" s="11">
        <f t="shared" si="15"/>
        <v>1</v>
      </c>
      <c r="J18" s="10">
        <f t="shared" ref="J18" si="21">SUM(J9:J17)</f>
        <v>76</v>
      </c>
      <c r="K18" s="11">
        <f t="shared" si="16"/>
        <v>1</v>
      </c>
      <c r="L18" s="11">
        <f>(J18-B18)/B18</f>
        <v>-0.33913043478260868</v>
      </c>
    </row>
    <row r="19" spans="1:12" ht="30" x14ac:dyDescent="0.25">
      <c r="A19" s="35" t="s">
        <v>21</v>
      </c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4</v>
      </c>
      <c r="I19" s="57"/>
      <c r="J19" s="58" t="s">
        <v>86</v>
      </c>
      <c r="K19" s="58"/>
      <c r="L19" s="5" t="s">
        <v>5</v>
      </c>
    </row>
    <row r="20" spans="1:12" x14ac:dyDescent="0.25">
      <c r="A20" s="32" t="s">
        <v>22</v>
      </c>
      <c r="B20" s="6">
        <v>4</v>
      </c>
      <c r="C20" s="7">
        <f t="shared" ref="C20:C24" si="22">B20/115</f>
        <v>3.4782608695652174E-2</v>
      </c>
      <c r="D20" s="6">
        <v>10</v>
      </c>
      <c r="E20" s="7">
        <f t="shared" ref="E20:E24" si="23">D20/127</f>
        <v>7.874015748031496E-2</v>
      </c>
      <c r="F20" s="6">
        <v>4</v>
      </c>
      <c r="G20" s="7">
        <f t="shared" ref="G20:G24" si="24">F20/86</f>
        <v>4.6511627906976744E-2</v>
      </c>
      <c r="H20" s="6">
        <v>5</v>
      </c>
      <c r="I20" s="7">
        <f t="shared" ref="I20:I24" si="25">H20/102</f>
        <v>4.9019607843137254E-2</v>
      </c>
      <c r="J20" s="6">
        <v>4</v>
      </c>
      <c r="K20" s="7">
        <f t="shared" ref="K20:K24" si="26">J20/76</f>
        <v>5.2631578947368418E-2</v>
      </c>
      <c r="L20" s="7">
        <f>(J20-B20)/B20</f>
        <v>0</v>
      </c>
    </row>
    <row r="21" spans="1:12" x14ac:dyDescent="0.25">
      <c r="A21" s="32" t="s">
        <v>23</v>
      </c>
      <c r="B21" s="6">
        <v>26</v>
      </c>
      <c r="C21" s="7">
        <f t="shared" si="22"/>
        <v>0.22608695652173913</v>
      </c>
      <c r="D21" s="6">
        <v>32</v>
      </c>
      <c r="E21" s="7">
        <f t="shared" si="23"/>
        <v>0.25196850393700787</v>
      </c>
      <c r="F21" s="6">
        <v>28</v>
      </c>
      <c r="G21" s="7">
        <f t="shared" si="24"/>
        <v>0.32558139534883723</v>
      </c>
      <c r="H21" s="6">
        <v>28</v>
      </c>
      <c r="I21" s="7">
        <f t="shared" si="25"/>
        <v>0.27450980392156865</v>
      </c>
      <c r="J21" s="6">
        <v>14</v>
      </c>
      <c r="K21" s="7">
        <f t="shared" si="26"/>
        <v>0.18421052631578946</v>
      </c>
      <c r="L21" s="7">
        <f>(J21-B21)/B21</f>
        <v>-0.46153846153846156</v>
      </c>
    </row>
    <row r="22" spans="1:12" x14ac:dyDescent="0.25">
      <c r="A22" s="32" t="s">
        <v>24</v>
      </c>
      <c r="B22" s="6">
        <v>46</v>
      </c>
      <c r="C22" s="7">
        <f t="shared" si="22"/>
        <v>0.4</v>
      </c>
      <c r="D22" s="6">
        <v>56</v>
      </c>
      <c r="E22" s="7">
        <f t="shared" si="23"/>
        <v>0.44094488188976377</v>
      </c>
      <c r="F22" s="6">
        <v>36</v>
      </c>
      <c r="G22" s="7">
        <f t="shared" si="24"/>
        <v>0.41860465116279072</v>
      </c>
      <c r="H22" s="6">
        <v>45</v>
      </c>
      <c r="I22" s="7">
        <f t="shared" si="25"/>
        <v>0.44117647058823528</v>
      </c>
      <c r="J22" s="6">
        <v>43</v>
      </c>
      <c r="K22" s="7">
        <f t="shared" si="26"/>
        <v>0.56578947368421051</v>
      </c>
      <c r="L22" s="7">
        <f>(J22-B22)/B22</f>
        <v>-6.5217391304347824E-2</v>
      </c>
    </row>
    <row r="23" spans="1:12" x14ac:dyDescent="0.25">
      <c r="A23" s="32" t="s">
        <v>25</v>
      </c>
      <c r="B23" s="6">
        <v>39</v>
      </c>
      <c r="C23" s="7">
        <f t="shared" si="22"/>
        <v>0.33913043478260868</v>
      </c>
      <c r="D23" s="6">
        <v>29</v>
      </c>
      <c r="E23" s="7">
        <f t="shared" si="23"/>
        <v>0.2283464566929134</v>
      </c>
      <c r="F23" s="6">
        <v>18</v>
      </c>
      <c r="G23" s="7">
        <f t="shared" si="24"/>
        <v>0.20930232558139536</v>
      </c>
      <c r="H23" s="6">
        <v>24</v>
      </c>
      <c r="I23" s="7">
        <f t="shared" si="25"/>
        <v>0.23529411764705882</v>
      </c>
      <c r="J23" s="6">
        <v>15</v>
      </c>
      <c r="K23" s="7">
        <f t="shared" si="26"/>
        <v>0.19736842105263158</v>
      </c>
      <c r="L23" s="7">
        <f>(J23-B23)/B23</f>
        <v>-0.61538461538461542</v>
      </c>
    </row>
    <row r="24" spans="1:12" s="79" customFormat="1" x14ac:dyDescent="0.25">
      <c r="A24" s="39" t="s">
        <v>9</v>
      </c>
      <c r="B24" s="10">
        <f t="shared" ref="B24" si="27">SUM(B20:B23)</f>
        <v>115</v>
      </c>
      <c r="C24" s="11">
        <f t="shared" si="22"/>
        <v>1</v>
      </c>
      <c r="D24" s="10">
        <f t="shared" ref="D24" si="28">SUM(D20:D23)</f>
        <v>127</v>
      </c>
      <c r="E24" s="11">
        <f t="shared" si="23"/>
        <v>1</v>
      </c>
      <c r="F24" s="10">
        <f t="shared" ref="F24" si="29">SUM(F20:F23)</f>
        <v>86</v>
      </c>
      <c r="G24" s="11">
        <f t="shared" si="24"/>
        <v>1</v>
      </c>
      <c r="H24" s="10">
        <f t="shared" ref="H24" si="30">SUM(H20:H23)</f>
        <v>102</v>
      </c>
      <c r="I24" s="11">
        <f t="shared" si="25"/>
        <v>1</v>
      </c>
      <c r="J24" s="10">
        <f t="shared" ref="J24" si="31">SUM(J20:J23)</f>
        <v>76</v>
      </c>
      <c r="K24" s="11">
        <f t="shared" si="26"/>
        <v>1</v>
      </c>
      <c r="L24" s="11">
        <f>(J24-B24)/B24</f>
        <v>-0.33913043478260868</v>
      </c>
    </row>
    <row r="25" spans="1:12" ht="30" x14ac:dyDescent="0.25">
      <c r="A25" s="38" t="s">
        <v>26</v>
      </c>
      <c r="B25" s="56" t="s">
        <v>1</v>
      </c>
      <c r="C25" s="57"/>
      <c r="D25" s="56" t="s">
        <v>2</v>
      </c>
      <c r="E25" s="57"/>
      <c r="F25" s="56" t="s">
        <v>3</v>
      </c>
      <c r="G25" s="57"/>
      <c r="H25" s="56" t="s">
        <v>4</v>
      </c>
      <c r="I25" s="57"/>
      <c r="J25" s="58" t="s">
        <v>86</v>
      </c>
      <c r="K25" s="58"/>
      <c r="L25" s="5" t="s">
        <v>5</v>
      </c>
    </row>
    <row r="26" spans="1:12" x14ac:dyDescent="0.25">
      <c r="A26" s="32" t="s">
        <v>27</v>
      </c>
      <c r="B26" s="6">
        <v>37</v>
      </c>
      <c r="C26" s="7">
        <f t="shared" ref="C26" si="32">B26/115</f>
        <v>0.32173913043478258</v>
      </c>
      <c r="D26" s="6">
        <v>40</v>
      </c>
      <c r="E26" s="7">
        <f t="shared" ref="E26:E31" si="33">D26/127</f>
        <v>0.31496062992125984</v>
      </c>
      <c r="F26" s="6">
        <v>29</v>
      </c>
      <c r="G26" s="7">
        <f t="shared" ref="G26:G31" si="34">F26/86</f>
        <v>0.33720930232558138</v>
      </c>
      <c r="H26" s="6">
        <v>33</v>
      </c>
      <c r="I26" s="7">
        <f t="shared" ref="I26:I31" si="35">H26/102</f>
        <v>0.3235294117647059</v>
      </c>
      <c r="J26" s="6">
        <v>27</v>
      </c>
      <c r="K26" s="7">
        <f t="shared" ref="K26:K31" si="36">J26/76</f>
        <v>0.35526315789473684</v>
      </c>
      <c r="L26" s="7">
        <f>(J26-B26)/B26</f>
        <v>-0.27027027027027029</v>
      </c>
    </row>
    <row r="27" spans="1:12" x14ac:dyDescent="0.25">
      <c r="A27" s="32" t="s">
        <v>28</v>
      </c>
      <c r="B27" s="8" t="s">
        <v>13</v>
      </c>
      <c r="C27" s="9" t="s">
        <v>13</v>
      </c>
      <c r="D27" s="6">
        <v>9</v>
      </c>
      <c r="E27" s="7">
        <f t="shared" si="33"/>
        <v>7.0866141732283464E-2</v>
      </c>
      <c r="F27" s="6">
        <v>6</v>
      </c>
      <c r="G27" s="7">
        <f t="shared" si="34"/>
        <v>6.9767441860465115E-2</v>
      </c>
      <c r="H27" s="6">
        <v>7</v>
      </c>
      <c r="I27" s="7">
        <f t="shared" si="35"/>
        <v>6.8627450980392163E-2</v>
      </c>
      <c r="J27" s="6">
        <v>6</v>
      </c>
      <c r="K27" s="7">
        <f t="shared" si="36"/>
        <v>7.8947368421052627E-2</v>
      </c>
      <c r="L27" s="7">
        <v>1</v>
      </c>
    </row>
    <row r="28" spans="1:12" x14ac:dyDescent="0.25">
      <c r="A28" s="32" t="s">
        <v>29</v>
      </c>
      <c r="B28" s="6">
        <v>26</v>
      </c>
      <c r="C28" s="7">
        <f t="shared" ref="C28:C31" si="37">B28/115</f>
        <v>0.22608695652173913</v>
      </c>
      <c r="D28" s="6">
        <v>31</v>
      </c>
      <c r="E28" s="7">
        <f t="shared" si="33"/>
        <v>0.24409448818897639</v>
      </c>
      <c r="F28" s="6">
        <v>28</v>
      </c>
      <c r="G28" s="7">
        <f t="shared" si="34"/>
        <v>0.32558139534883723</v>
      </c>
      <c r="H28" s="6">
        <v>33</v>
      </c>
      <c r="I28" s="7">
        <f t="shared" si="35"/>
        <v>0.3235294117647059</v>
      </c>
      <c r="J28" s="6">
        <v>24</v>
      </c>
      <c r="K28" s="7">
        <f t="shared" si="36"/>
        <v>0.31578947368421051</v>
      </c>
      <c r="L28" s="7">
        <f>(J28-B28)/B28</f>
        <v>-7.6923076923076927E-2</v>
      </c>
    </row>
    <row r="29" spans="1:12" x14ac:dyDescent="0.25">
      <c r="A29" s="32" t="s">
        <v>30</v>
      </c>
      <c r="B29" s="6">
        <v>8</v>
      </c>
      <c r="C29" s="7">
        <f t="shared" si="37"/>
        <v>6.9565217391304349E-2</v>
      </c>
      <c r="D29" s="6">
        <v>10</v>
      </c>
      <c r="E29" s="7">
        <f t="shared" si="33"/>
        <v>7.874015748031496E-2</v>
      </c>
      <c r="F29" s="6">
        <v>4</v>
      </c>
      <c r="G29" s="7">
        <f t="shared" si="34"/>
        <v>4.6511627906976744E-2</v>
      </c>
      <c r="H29" s="6">
        <v>10</v>
      </c>
      <c r="I29" s="7">
        <f t="shared" si="35"/>
        <v>9.8039215686274508E-2</v>
      </c>
      <c r="J29" s="6">
        <v>3</v>
      </c>
      <c r="K29" s="7">
        <f t="shared" si="36"/>
        <v>3.9473684210526314E-2</v>
      </c>
      <c r="L29" s="7">
        <f>(J29-B29)/B29</f>
        <v>-0.625</v>
      </c>
    </row>
    <row r="30" spans="1:12" x14ac:dyDescent="0.25">
      <c r="A30" s="32" t="s">
        <v>31</v>
      </c>
      <c r="B30" s="6">
        <v>44</v>
      </c>
      <c r="C30" s="7">
        <f t="shared" si="37"/>
        <v>0.38260869565217392</v>
      </c>
      <c r="D30" s="6">
        <v>37</v>
      </c>
      <c r="E30" s="7">
        <f t="shared" si="33"/>
        <v>0.29133858267716534</v>
      </c>
      <c r="F30" s="6">
        <v>19</v>
      </c>
      <c r="G30" s="7">
        <f t="shared" si="34"/>
        <v>0.22093023255813954</v>
      </c>
      <c r="H30" s="6">
        <v>19</v>
      </c>
      <c r="I30" s="7">
        <f t="shared" si="35"/>
        <v>0.18627450980392157</v>
      </c>
      <c r="J30" s="6">
        <v>16</v>
      </c>
      <c r="K30" s="7">
        <f t="shared" si="36"/>
        <v>0.21052631578947367</v>
      </c>
      <c r="L30" s="7">
        <f>(J30-B30)/B30</f>
        <v>-0.63636363636363635</v>
      </c>
    </row>
    <row r="31" spans="1:12" s="79" customFormat="1" x14ac:dyDescent="0.25">
      <c r="A31" s="39" t="s">
        <v>9</v>
      </c>
      <c r="B31" s="10">
        <f t="shared" ref="B31" si="38">SUM(B26:B30)</f>
        <v>115</v>
      </c>
      <c r="C31" s="11">
        <f t="shared" si="37"/>
        <v>1</v>
      </c>
      <c r="D31" s="10">
        <f t="shared" ref="D31" si="39">SUM(D26:D30)</f>
        <v>127</v>
      </c>
      <c r="E31" s="11">
        <f t="shared" si="33"/>
        <v>1</v>
      </c>
      <c r="F31" s="10">
        <f t="shared" ref="F31" si="40">SUM(F26:F30)</f>
        <v>86</v>
      </c>
      <c r="G31" s="11">
        <f t="shared" si="34"/>
        <v>1</v>
      </c>
      <c r="H31" s="10">
        <f t="shared" ref="H31" si="41">SUM(H26:H30)</f>
        <v>102</v>
      </c>
      <c r="I31" s="11">
        <f t="shared" si="35"/>
        <v>1</v>
      </c>
      <c r="J31" s="10">
        <f t="shared" ref="J31" si="42">SUM(J26:J30)</f>
        <v>76</v>
      </c>
      <c r="K31" s="11">
        <f t="shared" si="36"/>
        <v>1</v>
      </c>
      <c r="L31" s="11">
        <f>(J31-B31)/B31</f>
        <v>-0.33913043478260868</v>
      </c>
    </row>
    <row r="32" spans="1:12" ht="30" x14ac:dyDescent="0.25">
      <c r="A32" s="35" t="s">
        <v>32</v>
      </c>
      <c r="B32" s="56" t="s">
        <v>1</v>
      </c>
      <c r="C32" s="57"/>
      <c r="D32" s="56" t="s">
        <v>2</v>
      </c>
      <c r="E32" s="57"/>
      <c r="F32" s="56" t="s">
        <v>3</v>
      </c>
      <c r="G32" s="57"/>
      <c r="H32" s="56" t="s">
        <v>4</v>
      </c>
      <c r="I32" s="57"/>
      <c r="J32" s="58" t="s">
        <v>86</v>
      </c>
      <c r="K32" s="58"/>
      <c r="L32" s="5" t="s">
        <v>5</v>
      </c>
    </row>
    <row r="33" spans="1:12" ht="30" x14ac:dyDescent="0.25">
      <c r="A33" s="40" t="s">
        <v>85</v>
      </c>
      <c r="B33" s="6">
        <v>99</v>
      </c>
      <c r="C33" s="7">
        <f t="shared" ref="C33:C35" si="43">B33/115</f>
        <v>0.86086956521739133</v>
      </c>
      <c r="D33" s="6">
        <v>107</v>
      </c>
      <c r="E33" s="7">
        <f t="shared" ref="E33:E35" si="44">D33/127</f>
        <v>0.84251968503937003</v>
      </c>
      <c r="F33" s="6">
        <v>70</v>
      </c>
      <c r="G33" s="7">
        <f t="shared" ref="G33:G35" si="45">F33/86</f>
        <v>0.81395348837209303</v>
      </c>
      <c r="H33" s="6">
        <v>81</v>
      </c>
      <c r="I33" s="7">
        <f t="shared" ref="I33:I35" si="46">H33/102</f>
        <v>0.79411764705882348</v>
      </c>
      <c r="J33" s="6">
        <v>68</v>
      </c>
      <c r="K33" s="7">
        <f t="shared" ref="K33:K35" si="47">J33/76</f>
        <v>0.89473684210526316</v>
      </c>
      <c r="L33" s="7">
        <f>(J33-B33)/B33</f>
        <v>-0.31313131313131315</v>
      </c>
    </row>
    <row r="34" spans="1:12" x14ac:dyDescent="0.25">
      <c r="A34" s="32" t="s">
        <v>33</v>
      </c>
      <c r="B34" s="6">
        <v>16</v>
      </c>
      <c r="C34" s="7">
        <f t="shared" si="43"/>
        <v>0.1391304347826087</v>
      </c>
      <c r="D34" s="6">
        <v>20</v>
      </c>
      <c r="E34" s="7">
        <f t="shared" si="44"/>
        <v>0.15748031496062992</v>
      </c>
      <c r="F34" s="6">
        <v>16</v>
      </c>
      <c r="G34" s="7">
        <f t="shared" si="45"/>
        <v>0.18604651162790697</v>
      </c>
      <c r="H34" s="6">
        <v>21</v>
      </c>
      <c r="I34" s="7">
        <f t="shared" si="46"/>
        <v>0.20588235294117646</v>
      </c>
      <c r="J34" s="6">
        <v>8</v>
      </c>
      <c r="K34" s="7">
        <f t="shared" si="47"/>
        <v>0.10526315789473684</v>
      </c>
      <c r="L34" s="7">
        <f>(J34-B34)/B34</f>
        <v>-0.5</v>
      </c>
    </row>
    <row r="35" spans="1:12" s="79" customFormat="1" x14ac:dyDescent="0.25">
      <c r="A35" s="39" t="s">
        <v>9</v>
      </c>
      <c r="B35" s="10">
        <f t="shared" ref="B35" si="48">SUM(B33:B34)</f>
        <v>115</v>
      </c>
      <c r="C35" s="11">
        <f t="shared" si="43"/>
        <v>1</v>
      </c>
      <c r="D35" s="10">
        <f t="shared" ref="D35" si="49">SUM(D33:D34)</f>
        <v>127</v>
      </c>
      <c r="E35" s="11">
        <f t="shared" si="44"/>
        <v>1</v>
      </c>
      <c r="F35" s="10">
        <f t="shared" ref="F35" si="50">SUM(F33:F34)</f>
        <v>86</v>
      </c>
      <c r="G35" s="11">
        <f t="shared" si="45"/>
        <v>1</v>
      </c>
      <c r="H35" s="10">
        <f t="shared" ref="H35" si="51">SUM(H33:H34)</f>
        <v>102</v>
      </c>
      <c r="I35" s="11">
        <f t="shared" si="46"/>
        <v>1</v>
      </c>
      <c r="J35" s="10">
        <f t="shared" ref="J35" si="52">SUM(J33:J34)</f>
        <v>76</v>
      </c>
      <c r="K35" s="11">
        <f t="shared" si="47"/>
        <v>1</v>
      </c>
      <c r="L35" s="11">
        <f>(J35-B35)/B35</f>
        <v>-0.33913043478260868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workbookViewId="0">
      <selection sqref="A1:H2"/>
    </sheetView>
  </sheetViews>
  <sheetFormatPr defaultRowHeight="15" x14ac:dyDescent="0.25"/>
  <cols>
    <col min="1" max="1" width="38.140625" style="33" customWidth="1"/>
    <col min="2" max="2" width="18.5703125" style="12" customWidth="1"/>
    <col min="3" max="8" width="13.140625" style="12" customWidth="1"/>
  </cols>
  <sheetData>
    <row r="1" spans="1:8" x14ac:dyDescent="0.25">
      <c r="A1" s="53" t="s">
        <v>39</v>
      </c>
      <c r="B1" s="53"/>
      <c r="C1" s="53"/>
      <c r="D1" s="53"/>
      <c r="E1" s="53"/>
      <c r="F1" s="53"/>
      <c r="G1" s="53"/>
      <c r="H1" s="53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30" x14ac:dyDescent="0.25">
      <c r="A3" s="36" t="s">
        <v>35</v>
      </c>
      <c r="B3" s="4" t="s">
        <v>36</v>
      </c>
      <c r="C3" s="13" t="s">
        <v>77</v>
      </c>
      <c r="D3" s="13" t="s">
        <v>78</v>
      </c>
      <c r="E3" s="13" t="s">
        <v>79</v>
      </c>
      <c r="F3" s="13" t="s">
        <v>80</v>
      </c>
      <c r="G3" s="13" t="s">
        <v>37</v>
      </c>
      <c r="H3" s="13" t="s">
        <v>81</v>
      </c>
    </row>
    <row r="4" spans="1:8" x14ac:dyDescent="0.25">
      <c r="A4" s="61" t="s">
        <v>40</v>
      </c>
      <c r="B4" s="3" t="s">
        <v>1</v>
      </c>
      <c r="C4" s="6">
        <v>178</v>
      </c>
      <c r="D4" s="6">
        <v>148</v>
      </c>
      <c r="E4" s="15">
        <v>0.8314606741573034</v>
      </c>
      <c r="F4" s="6">
        <v>126</v>
      </c>
      <c r="G4" s="15">
        <v>0.7078651685393258</v>
      </c>
      <c r="H4" s="16" t="s">
        <v>13</v>
      </c>
    </row>
    <row r="5" spans="1:8" x14ac:dyDescent="0.25">
      <c r="A5" s="62"/>
      <c r="B5" s="3" t="s">
        <v>2</v>
      </c>
      <c r="C5" s="6">
        <v>182</v>
      </c>
      <c r="D5" s="6">
        <v>165</v>
      </c>
      <c r="E5" s="15">
        <v>0.90659340659340659</v>
      </c>
      <c r="F5" s="6">
        <v>132</v>
      </c>
      <c r="G5" s="15">
        <v>0.72527472527472525</v>
      </c>
      <c r="H5" s="18" t="s">
        <v>13</v>
      </c>
    </row>
    <row r="6" spans="1:8" x14ac:dyDescent="0.25">
      <c r="A6" s="62"/>
      <c r="B6" s="3" t="s">
        <v>3</v>
      </c>
      <c r="C6" s="6">
        <v>115</v>
      </c>
      <c r="D6" s="6">
        <v>102</v>
      </c>
      <c r="E6" s="15">
        <v>0.88695652173913042</v>
      </c>
      <c r="F6" s="6">
        <v>84</v>
      </c>
      <c r="G6" s="15">
        <v>0.73043478260869565</v>
      </c>
      <c r="H6" s="18" t="s">
        <v>13</v>
      </c>
    </row>
    <row r="7" spans="1:8" x14ac:dyDescent="0.25">
      <c r="A7" s="62"/>
      <c r="B7" s="3" t="s">
        <v>4</v>
      </c>
      <c r="C7" s="6">
        <v>168</v>
      </c>
      <c r="D7" s="6">
        <v>142</v>
      </c>
      <c r="E7" s="15">
        <v>0.84523809523809523</v>
      </c>
      <c r="F7" s="6">
        <v>122</v>
      </c>
      <c r="G7" s="15">
        <v>0.72619047619047616</v>
      </c>
      <c r="H7" s="18" t="s">
        <v>13</v>
      </c>
    </row>
    <row r="8" spans="1:8" x14ac:dyDescent="0.25">
      <c r="A8" s="63"/>
      <c r="B8" s="3" t="s">
        <v>86</v>
      </c>
      <c r="C8" s="6">
        <v>114</v>
      </c>
      <c r="D8" s="6">
        <v>89</v>
      </c>
      <c r="E8" s="15">
        <v>0.7807017543859649</v>
      </c>
      <c r="F8" s="6">
        <v>82</v>
      </c>
      <c r="G8" s="15">
        <v>0.7192982456140351</v>
      </c>
      <c r="H8" s="18" t="s">
        <v>13</v>
      </c>
    </row>
    <row r="10" spans="1:8" ht="30" x14ac:dyDescent="0.25">
      <c r="A10" s="35" t="s">
        <v>38</v>
      </c>
      <c r="B10" s="4" t="s">
        <v>36</v>
      </c>
      <c r="C10" s="13" t="s">
        <v>77</v>
      </c>
      <c r="D10" s="13" t="s">
        <v>78</v>
      </c>
      <c r="E10" s="13" t="s">
        <v>79</v>
      </c>
      <c r="F10" s="13" t="s">
        <v>80</v>
      </c>
      <c r="G10" s="13" t="s">
        <v>37</v>
      </c>
      <c r="H10" s="13" t="s">
        <v>81</v>
      </c>
    </row>
    <row r="11" spans="1:8" x14ac:dyDescent="0.25">
      <c r="A11" s="59" t="s">
        <v>41</v>
      </c>
      <c r="B11" s="3" t="s">
        <v>1</v>
      </c>
      <c r="C11" s="6">
        <v>49</v>
      </c>
      <c r="D11" s="6">
        <v>37</v>
      </c>
      <c r="E11" s="17">
        <v>0.75510204081632648</v>
      </c>
      <c r="F11" s="6">
        <v>25</v>
      </c>
      <c r="G11" s="17">
        <v>0.51020408163265307</v>
      </c>
      <c r="H11" s="18">
        <v>2.1054054054054054</v>
      </c>
    </row>
    <row r="12" spans="1:8" x14ac:dyDescent="0.25">
      <c r="A12" s="59"/>
      <c r="B12" s="3" t="s">
        <v>2</v>
      </c>
      <c r="C12" s="6">
        <v>55</v>
      </c>
      <c r="D12" s="6">
        <v>45</v>
      </c>
      <c r="E12" s="17">
        <v>0.81818181818181823</v>
      </c>
      <c r="F12" s="6">
        <v>21</v>
      </c>
      <c r="G12" s="17">
        <v>0.38181818181818183</v>
      </c>
      <c r="H12" s="18">
        <v>1.5066666666666666</v>
      </c>
    </row>
    <row r="13" spans="1:8" x14ac:dyDescent="0.25">
      <c r="A13" s="59"/>
      <c r="B13" s="3" t="s">
        <v>3</v>
      </c>
      <c r="C13" s="6">
        <v>39</v>
      </c>
      <c r="D13" s="6">
        <v>32</v>
      </c>
      <c r="E13" s="17">
        <v>0.82051282051282048</v>
      </c>
      <c r="F13" s="6">
        <v>21</v>
      </c>
      <c r="G13" s="17">
        <v>0.53846153846153844</v>
      </c>
      <c r="H13" s="18">
        <v>1.9375</v>
      </c>
    </row>
    <row r="14" spans="1:8" x14ac:dyDescent="0.25">
      <c r="A14" s="59"/>
      <c r="B14" s="3" t="s">
        <v>4</v>
      </c>
      <c r="C14" s="6">
        <v>38</v>
      </c>
      <c r="D14" s="6">
        <v>31</v>
      </c>
      <c r="E14" s="17">
        <v>0.81578947368421051</v>
      </c>
      <c r="F14" s="6">
        <v>17</v>
      </c>
      <c r="G14" s="17">
        <v>0.44736842105263158</v>
      </c>
      <c r="H14" s="18">
        <v>1.7838709677419355</v>
      </c>
    </row>
    <row r="15" spans="1:8" x14ac:dyDescent="0.25">
      <c r="A15" s="59"/>
      <c r="B15" s="3" t="s">
        <v>86</v>
      </c>
      <c r="C15" s="6">
        <v>32</v>
      </c>
      <c r="D15" s="6">
        <v>22</v>
      </c>
      <c r="E15" s="17">
        <v>0.6875</v>
      </c>
      <c r="F15" s="6">
        <v>17</v>
      </c>
      <c r="G15" s="17">
        <v>0.53125</v>
      </c>
      <c r="H15" s="18">
        <v>2.2136363636363638</v>
      </c>
    </row>
    <row r="16" spans="1:8" ht="30" x14ac:dyDescent="0.25">
      <c r="A16" s="37"/>
      <c r="B16" s="4" t="s">
        <v>36</v>
      </c>
      <c r="C16" s="13" t="s">
        <v>77</v>
      </c>
      <c r="D16" s="13" t="s">
        <v>78</v>
      </c>
      <c r="E16" s="13" t="s">
        <v>79</v>
      </c>
      <c r="F16" s="13" t="s">
        <v>80</v>
      </c>
      <c r="G16" s="13" t="s">
        <v>37</v>
      </c>
      <c r="H16" s="13" t="s">
        <v>81</v>
      </c>
    </row>
    <row r="17" spans="1:8" x14ac:dyDescent="0.25">
      <c r="A17" s="59" t="s">
        <v>42</v>
      </c>
      <c r="B17" s="3" t="s">
        <v>1</v>
      </c>
      <c r="C17" s="6" t="s">
        <v>13</v>
      </c>
      <c r="D17" s="6" t="s">
        <v>13</v>
      </c>
      <c r="E17" s="17" t="s">
        <v>13</v>
      </c>
      <c r="F17" s="6" t="s">
        <v>13</v>
      </c>
      <c r="G17" s="17" t="s">
        <v>13</v>
      </c>
      <c r="H17" s="18" t="s">
        <v>13</v>
      </c>
    </row>
    <row r="18" spans="1:8" x14ac:dyDescent="0.25">
      <c r="A18" s="59"/>
      <c r="B18" s="3" t="s">
        <v>2</v>
      </c>
      <c r="C18" s="6" t="s">
        <v>13</v>
      </c>
      <c r="D18" s="6" t="s">
        <v>13</v>
      </c>
      <c r="E18" s="17" t="s">
        <v>13</v>
      </c>
      <c r="F18" s="6" t="s">
        <v>13</v>
      </c>
      <c r="G18" s="17" t="s">
        <v>13</v>
      </c>
      <c r="H18" s="18" t="s">
        <v>13</v>
      </c>
    </row>
    <row r="19" spans="1:8" x14ac:dyDescent="0.25">
      <c r="A19" s="59"/>
      <c r="B19" s="3" t="s">
        <v>3</v>
      </c>
      <c r="C19" s="6">
        <v>21</v>
      </c>
      <c r="D19" s="6">
        <v>19</v>
      </c>
      <c r="E19" s="17">
        <v>0.90476190476190477</v>
      </c>
      <c r="F19" s="6">
        <v>18</v>
      </c>
      <c r="G19" s="17">
        <v>0.8571428571428571</v>
      </c>
      <c r="H19" s="18">
        <v>2.8421052631578947</v>
      </c>
    </row>
    <row r="20" spans="1:8" x14ac:dyDescent="0.25">
      <c r="A20" s="59"/>
      <c r="B20" s="3" t="s">
        <v>4</v>
      </c>
      <c r="C20" s="6" t="s">
        <v>13</v>
      </c>
      <c r="D20" s="6" t="s">
        <v>13</v>
      </c>
      <c r="E20" s="17" t="s">
        <v>13</v>
      </c>
      <c r="F20" s="6" t="s">
        <v>13</v>
      </c>
      <c r="G20" s="17" t="s">
        <v>13</v>
      </c>
      <c r="H20" s="18" t="s">
        <v>13</v>
      </c>
    </row>
    <row r="21" spans="1:8" x14ac:dyDescent="0.25">
      <c r="A21" s="59"/>
      <c r="B21" s="3" t="s">
        <v>86</v>
      </c>
      <c r="C21" s="6" t="s">
        <v>13</v>
      </c>
      <c r="D21" s="6" t="s">
        <v>13</v>
      </c>
      <c r="E21" s="17" t="s">
        <v>13</v>
      </c>
      <c r="F21" s="6" t="s">
        <v>13</v>
      </c>
      <c r="G21" s="17" t="s">
        <v>13</v>
      </c>
      <c r="H21" s="18" t="s">
        <v>13</v>
      </c>
    </row>
    <row r="22" spans="1:8" ht="30" x14ac:dyDescent="0.25">
      <c r="A22" s="37"/>
      <c r="B22" s="4" t="s">
        <v>36</v>
      </c>
      <c r="C22" s="13" t="s">
        <v>77</v>
      </c>
      <c r="D22" s="13" t="s">
        <v>78</v>
      </c>
      <c r="E22" s="13" t="s">
        <v>79</v>
      </c>
      <c r="F22" s="13" t="s">
        <v>80</v>
      </c>
      <c r="G22" s="13" t="s">
        <v>37</v>
      </c>
      <c r="H22" s="13" t="s">
        <v>81</v>
      </c>
    </row>
    <row r="23" spans="1:8" x14ac:dyDescent="0.25">
      <c r="A23" s="59" t="s">
        <v>43</v>
      </c>
      <c r="B23" s="3" t="s">
        <v>1</v>
      </c>
      <c r="C23" s="6" t="s">
        <v>13</v>
      </c>
      <c r="D23" s="6" t="s">
        <v>13</v>
      </c>
      <c r="E23" s="17" t="s">
        <v>13</v>
      </c>
      <c r="F23" s="6" t="s">
        <v>13</v>
      </c>
      <c r="G23" s="17" t="s">
        <v>13</v>
      </c>
      <c r="H23" s="18" t="s">
        <v>13</v>
      </c>
    </row>
    <row r="24" spans="1:8" x14ac:dyDescent="0.25">
      <c r="A24" s="59"/>
      <c r="B24" s="3" t="s">
        <v>2</v>
      </c>
      <c r="C24" s="6" t="s">
        <v>13</v>
      </c>
      <c r="D24" s="6" t="s">
        <v>13</v>
      </c>
      <c r="E24" s="17" t="s">
        <v>13</v>
      </c>
      <c r="F24" s="6" t="s">
        <v>13</v>
      </c>
      <c r="G24" s="17" t="s">
        <v>13</v>
      </c>
      <c r="H24" s="18" t="s">
        <v>13</v>
      </c>
    </row>
    <row r="25" spans="1:8" x14ac:dyDescent="0.25">
      <c r="A25" s="59"/>
      <c r="B25" s="3" t="s">
        <v>3</v>
      </c>
      <c r="C25" s="3" t="s">
        <v>13</v>
      </c>
      <c r="D25" s="3" t="s">
        <v>13</v>
      </c>
      <c r="E25" s="19" t="s">
        <v>13</v>
      </c>
      <c r="F25" s="3" t="s">
        <v>13</v>
      </c>
      <c r="G25" s="19" t="s">
        <v>13</v>
      </c>
      <c r="H25" s="3" t="s">
        <v>13</v>
      </c>
    </row>
    <row r="26" spans="1:8" x14ac:dyDescent="0.25">
      <c r="A26" s="59"/>
      <c r="B26" s="3" t="s">
        <v>4</v>
      </c>
      <c r="C26" s="6">
        <v>14</v>
      </c>
      <c r="D26" s="6">
        <v>12</v>
      </c>
      <c r="E26" s="17">
        <v>0.8571428571428571</v>
      </c>
      <c r="F26" s="6">
        <v>10</v>
      </c>
      <c r="G26" s="17">
        <v>0.7142857142857143</v>
      </c>
      <c r="H26" s="18">
        <v>2.5833333333333335</v>
      </c>
    </row>
    <row r="27" spans="1:8" x14ac:dyDescent="0.25">
      <c r="A27" s="59"/>
      <c r="B27" s="3" t="s">
        <v>86</v>
      </c>
      <c r="C27" s="3" t="s">
        <v>13</v>
      </c>
      <c r="D27" s="3" t="s">
        <v>13</v>
      </c>
      <c r="E27" s="19" t="s">
        <v>13</v>
      </c>
      <c r="F27" s="3" t="s">
        <v>13</v>
      </c>
      <c r="G27" s="19" t="s">
        <v>13</v>
      </c>
      <c r="H27" s="3" t="s">
        <v>13</v>
      </c>
    </row>
    <row r="28" spans="1:8" ht="30" x14ac:dyDescent="0.25">
      <c r="A28" s="37"/>
      <c r="B28" s="4" t="s">
        <v>36</v>
      </c>
      <c r="C28" s="13" t="s">
        <v>77</v>
      </c>
      <c r="D28" s="13" t="s">
        <v>78</v>
      </c>
      <c r="E28" s="13" t="s">
        <v>79</v>
      </c>
      <c r="F28" s="13" t="s">
        <v>80</v>
      </c>
      <c r="G28" s="13" t="s">
        <v>37</v>
      </c>
      <c r="H28" s="13" t="s">
        <v>81</v>
      </c>
    </row>
    <row r="29" spans="1:8" x14ac:dyDescent="0.25">
      <c r="A29" s="59" t="s">
        <v>44</v>
      </c>
      <c r="B29" s="3" t="s">
        <v>1</v>
      </c>
      <c r="C29" s="6">
        <v>39</v>
      </c>
      <c r="D29" s="6">
        <v>34</v>
      </c>
      <c r="E29" s="17">
        <v>0.87179487179487181</v>
      </c>
      <c r="F29" s="6">
        <v>31</v>
      </c>
      <c r="G29" s="17">
        <v>0.79487179487179482</v>
      </c>
      <c r="H29" s="18">
        <v>3.2647058823529411</v>
      </c>
    </row>
    <row r="30" spans="1:8" x14ac:dyDescent="0.25">
      <c r="A30" s="59"/>
      <c r="B30" s="3" t="s">
        <v>2</v>
      </c>
      <c r="C30" s="6">
        <v>32</v>
      </c>
      <c r="D30" s="6">
        <v>30</v>
      </c>
      <c r="E30" s="17">
        <v>0.9375</v>
      </c>
      <c r="F30" s="6">
        <v>26</v>
      </c>
      <c r="G30" s="17">
        <v>0.8125</v>
      </c>
      <c r="H30" s="18">
        <v>3.1333333333333333</v>
      </c>
    </row>
    <row r="31" spans="1:8" x14ac:dyDescent="0.25">
      <c r="A31" s="59"/>
      <c r="B31" s="3" t="s">
        <v>3</v>
      </c>
      <c r="C31" s="6">
        <v>29</v>
      </c>
      <c r="D31" s="6">
        <v>28</v>
      </c>
      <c r="E31" s="17">
        <v>0.96551724137931039</v>
      </c>
      <c r="F31" s="6">
        <v>26</v>
      </c>
      <c r="G31" s="17">
        <v>0.89655172413793105</v>
      </c>
      <c r="H31" s="18">
        <v>3.0178571428571432</v>
      </c>
    </row>
    <row r="32" spans="1:8" x14ac:dyDescent="0.25">
      <c r="A32" s="59"/>
      <c r="B32" s="3" t="s">
        <v>4</v>
      </c>
      <c r="C32" s="6">
        <v>24</v>
      </c>
      <c r="D32" s="6">
        <v>20</v>
      </c>
      <c r="E32" s="17">
        <v>0.83333333333333337</v>
      </c>
      <c r="F32" s="6">
        <v>19</v>
      </c>
      <c r="G32" s="17">
        <v>0.79166666666666663</v>
      </c>
      <c r="H32" s="18">
        <v>3.3</v>
      </c>
    </row>
    <row r="33" spans="1:8" x14ac:dyDescent="0.25">
      <c r="A33" s="59"/>
      <c r="B33" s="3" t="s">
        <v>86</v>
      </c>
      <c r="C33" s="6">
        <v>22</v>
      </c>
      <c r="D33" s="6">
        <v>17</v>
      </c>
      <c r="E33" s="17">
        <v>0.77272727272727271</v>
      </c>
      <c r="F33" s="6">
        <v>16</v>
      </c>
      <c r="G33" s="17">
        <v>0.72727272727272729</v>
      </c>
      <c r="H33" s="18">
        <v>3.3529411764705883</v>
      </c>
    </row>
    <row r="34" spans="1:8" ht="30" x14ac:dyDescent="0.25">
      <c r="A34" s="37"/>
      <c r="B34" s="4" t="s">
        <v>36</v>
      </c>
      <c r="C34" s="13" t="s">
        <v>77</v>
      </c>
      <c r="D34" s="13" t="s">
        <v>78</v>
      </c>
      <c r="E34" s="13" t="s">
        <v>79</v>
      </c>
      <c r="F34" s="13" t="s">
        <v>80</v>
      </c>
      <c r="G34" s="13" t="s">
        <v>37</v>
      </c>
      <c r="H34" s="13" t="s">
        <v>81</v>
      </c>
    </row>
    <row r="35" spans="1:8" x14ac:dyDescent="0.25">
      <c r="A35" s="59" t="s">
        <v>45</v>
      </c>
      <c r="B35" s="3" t="s">
        <v>1</v>
      </c>
      <c r="C35" s="6">
        <v>31</v>
      </c>
      <c r="D35" s="6">
        <v>25</v>
      </c>
      <c r="E35" s="17">
        <v>0.80645161290322576</v>
      </c>
      <c r="F35" s="6">
        <v>23</v>
      </c>
      <c r="G35" s="17">
        <v>0.74193548387096775</v>
      </c>
      <c r="H35" s="18">
        <v>3</v>
      </c>
    </row>
    <row r="36" spans="1:8" x14ac:dyDescent="0.25">
      <c r="A36" s="59"/>
      <c r="B36" s="3" t="s">
        <v>2</v>
      </c>
      <c r="C36" s="6">
        <v>40</v>
      </c>
      <c r="D36" s="6">
        <v>37</v>
      </c>
      <c r="E36" s="17">
        <v>0.92500000000000004</v>
      </c>
      <c r="F36" s="6">
        <v>34</v>
      </c>
      <c r="G36" s="17">
        <v>0.85</v>
      </c>
      <c r="H36" s="18">
        <v>3.1621621621621623</v>
      </c>
    </row>
    <row r="37" spans="1:8" x14ac:dyDescent="0.25">
      <c r="A37" s="59"/>
      <c r="B37" s="3" t="s">
        <v>3</v>
      </c>
      <c r="C37" s="6">
        <v>23</v>
      </c>
      <c r="D37" s="6">
        <v>20</v>
      </c>
      <c r="E37" s="17">
        <v>0.86956521739130432</v>
      </c>
      <c r="F37" s="6">
        <v>16</v>
      </c>
      <c r="G37" s="17">
        <v>0.69565217391304346</v>
      </c>
      <c r="H37" s="18">
        <v>2.75</v>
      </c>
    </row>
    <row r="38" spans="1:8" x14ac:dyDescent="0.25">
      <c r="A38" s="59"/>
      <c r="B38" s="3" t="s">
        <v>4</v>
      </c>
      <c r="C38" s="6">
        <v>38</v>
      </c>
      <c r="D38" s="6">
        <v>31</v>
      </c>
      <c r="E38" s="17">
        <v>0.81578947368421051</v>
      </c>
      <c r="F38" s="6">
        <v>29</v>
      </c>
      <c r="G38" s="17">
        <v>0.76315789473684215</v>
      </c>
      <c r="H38" s="18">
        <v>3.064516129032258</v>
      </c>
    </row>
    <row r="39" spans="1:8" x14ac:dyDescent="0.25">
      <c r="A39" s="59"/>
      <c r="B39" s="3" t="s">
        <v>86</v>
      </c>
      <c r="C39" s="6">
        <v>26</v>
      </c>
      <c r="D39" s="6">
        <v>22</v>
      </c>
      <c r="E39" s="17">
        <v>0.84615384615384615</v>
      </c>
      <c r="F39" s="6">
        <v>22</v>
      </c>
      <c r="G39" s="17">
        <v>0.84615384615384615</v>
      </c>
      <c r="H39" s="18">
        <v>3.1818181818181817</v>
      </c>
    </row>
    <row r="40" spans="1:8" ht="30" x14ac:dyDescent="0.25">
      <c r="A40" s="37"/>
      <c r="B40" s="4" t="s">
        <v>36</v>
      </c>
      <c r="C40" s="13" t="s">
        <v>77</v>
      </c>
      <c r="D40" s="13" t="s">
        <v>78</v>
      </c>
      <c r="E40" s="13" t="s">
        <v>79</v>
      </c>
      <c r="F40" s="13" t="s">
        <v>80</v>
      </c>
      <c r="G40" s="13" t="s">
        <v>37</v>
      </c>
      <c r="H40" s="13" t="s">
        <v>81</v>
      </c>
    </row>
    <row r="41" spans="1:8" x14ac:dyDescent="0.25">
      <c r="A41" s="59" t="s">
        <v>46</v>
      </c>
      <c r="B41" s="3" t="s">
        <v>1</v>
      </c>
      <c r="C41" s="6" t="s">
        <v>13</v>
      </c>
      <c r="D41" s="6" t="s">
        <v>13</v>
      </c>
      <c r="E41" s="17" t="s">
        <v>13</v>
      </c>
      <c r="F41" s="6" t="s">
        <v>13</v>
      </c>
      <c r="G41" s="17" t="s">
        <v>13</v>
      </c>
      <c r="H41" s="18" t="s">
        <v>13</v>
      </c>
    </row>
    <row r="42" spans="1:8" x14ac:dyDescent="0.25">
      <c r="A42" s="59"/>
      <c r="B42" s="3" t="s">
        <v>2</v>
      </c>
      <c r="C42" s="6">
        <v>30</v>
      </c>
      <c r="D42" s="6">
        <v>29</v>
      </c>
      <c r="E42" s="17">
        <v>0.96666666666666667</v>
      </c>
      <c r="F42" s="6">
        <v>28</v>
      </c>
      <c r="G42" s="17">
        <v>0.93333333333333335</v>
      </c>
      <c r="H42" s="18">
        <v>3.1379310344827585</v>
      </c>
    </row>
    <row r="43" spans="1:8" x14ac:dyDescent="0.25">
      <c r="A43" s="59"/>
      <c r="B43" s="3" t="s">
        <v>3</v>
      </c>
      <c r="C43" s="6" t="s">
        <v>13</v>
      </c>
      <c r="D43" s="6" t="s">
        <v>13</v>
      </c>
      <c r="E43" s="17" t="s">
        <v>13</v>
      </c>
      <c r="F43" s="6" t="s">
        <v>13</v>
      </c>
      <c r="G43" s="17" t="s">
        <v>13</v>
      </c>
      <c r="H43" s="18" t="s">
        <v>13</v>
      </c>
    </row>
    <row r="44" spans="1:8" x14ac:dyDescent="0.25">
      <c r="A44" s="59"/>
      <c r="B44" s="3" t="s">
        <v>4</v>
      </c>
      <c r="C44" s="6" t="s">
        <v>13</v>
      </c>
      <c r="D44" s="6" t="s">
        <v>13</v>
      </c>
      <c r="E44" s="17" t="s">
        <v>13</v>
      </c>
      <c r="F44" s="6" t="s">
        <v>13</v>
      </c>
      <c r="G44" s="17" t="s">
        <v>13</v>
      </c>
      <c r="H44" s="18" t="s">
        <v>13</v>
      </c>
    </row>
    <row r="45" spans="1:8" x14ac:dyDescent="0.25">
      <c r="A45" s="59"/>
      <c r="B45" s="3" t="s">
        <v>86</v>
      </c>
      <c r="C45" s="6">
        <v>34</v>
      </c>
      <c r="D45" s="6">
        <v>28</v>
      </c>
      <c r="E45" s="17">
        <v>0.82352941176470584</v>
      </c>
      <c r="F45" s="6">
        <v>27</v>
      </c>
      <c r="G45" s="17">
        <v>0.79411764705882348</v>
      </c>
      <c r="H45" s="18">
        <v>3.0357142857142856</v>
      </c>
    </row>
    <row r="46" spans="1:8" ht="30" x14ac:dyDescent="0.25">
      <c r="A46" s="37"/>
      <c r="B46" s="4" t="s">
        <v>36</v>
      </c>
      <c r="C46" s="13" t="s">
        <v>77</v>
      </c>
      <c r="D46" s="13" t="s">
        <v>78</v>
      </c>
      <c r="E46" s="13" t="s">
        <v>79</v>
      </c>
      <c r="F46" s="13" t="s">
        <v>80</v>
      </c>
      <c r="G46" s="13" t="s">
        <v>37</v>
      </c>
      <c r="H46" s="13" t="s">
        <v>81</v>
      </c>
    </row>
    <row r="47" spans="1:8" x14ac:dyDescent="0.25">
      <c r="A47" s="59" t="s">
        <v>47</v>
      </c>
      <c r="B47" s="3" t="s">
        <v>1</v>
      </c>
      <c r="C47" s="6">
        <v>26</v>
      </c>
      <c r="D47" s="6">
        <v>22</v>
      </c>
      <c r="E47" s="17">
        <v>0.84615384615384615</v>
      </c>
      <c r="F47" s="6">
        <v>18</v>
      </c>
      <c r="G47" s="17">
        <v>0.69230769230769229</v>
      </c>
      <c r="H47" s="18">
        <v>2.5909090909090908</v>
      </c>
    </row>
    <row r="48" spans="1:8" x14ac:dyDescent="0.25">
      <c r="A48" s="59"/>
      <c r="B48" s="3" t="s">
        <v>2</v>
      </c>
      <c r="C48" s="6" t="s">
        <v>13</v>
      </c>
      <c r="D48" s="6" t="s">
        <v>13</v>
      </c>
      <c r="E48" s="17" t="s">
        <v>13</v>
      </c>
      <c r="F48" s="6" t="s">
        <v>13</v>
      </c>
      <c r="G48" s="17" t="s">
        <v>13</v>
      </c>
      <c r="H48" s="18" t="s">
        <v>13</v>
      </c>
    </row>
    <row r="49" spans="1:8" x14ac:dyDescent="0.25">
      <c r="A49" s="59"/>
      <c r="B49" s="3" t="s">
        <v>3</v>
      </c>
      <c r="C49" s="6" t="s">
        <v>13</v>
      </c>
      <c r="D49" s="6" t="s">
        <v>13</v>
      </c>
      <c r="E49" s="17" t="s">
        <v>13</v>
      </c>
      <c r="F49" s="6" t="s">
        <v>13</v>
      </c>
      <c r="G49" s="17" t="s">
        <v>13</v>
      </c>
      <c r="H49" s="18" t="s">
        <v>13</v>
      </c>
    </row>
    <row r="50" spans="1:8" x14ac:dyDescent="0.25">
      <c r="A50" s="59"/>
      <c r="B50" s="3" t="s">
        <v>4</v>
      </c>
      <c r="C50" s="6">
        <v>20</v>
      </c>
      <c r="D50" s="6">
        <v>17</v>
      </c>
      <c r="E50" s="17">
        <v>0.85</v>
      </c>
      <c r="F50" s="6">
        <v>16</v>
      </c>
      <c r="G50" s="17">
        <v>0.8</v>
      </c>
      <c r="H50" s="18">
        <v>2.7823529411764705</v>
      </c>
    </row>
    <row r="51" spans="1:8" x14ac:dyDescent="0.25">
      <c r="A51" s="59"/>
      <c r="B51" s="3" t="s">
        <v>86</v>
      </c>
      <c r="C51" s="6" t="s">
        <v>13</v>
      </c>
      <c r="D51" s="6" t="s">
        <v>13</v>
      </c>
      <c r="E51" s="17" t="s">
        <v>13</v>
      </c>
      <c r="F51" s="6" t="s">
        <v>13</v>
      </c>
      <c r="G51" s="17" t="s">
        <v>13</v>
      </c>
      <c r="H51" s="18" t="s">
        <v>13</v>
      </c>
    </row>
    <row r="52" spans="1:8" ht="30" x14ac:dyDescent="0.25">
      <c r="A52" s="37"/>
      <c r="B52" s="4" t="s">
        <v>36</v>
      </c>
      <c r="C52" s="13" t="s">
        <v>77</v>
      </c>
      <c r="D52" s="13" t="s">
        <v>78</v>
      </c>
      <c r="E52" s="13" t="s">
        <v>79</v>
      </c>
      <c r="F52" s="13" t="s">
        <v>80</v>
      </c>
      <c r="G52" s="13" t="s">
        <v>37</v>
      </c>
      <c r="H52" s="13" t="s">
        <v>81</v>
      </c>
    </row>
    <row r="53" spans="1:8" x14ac:dyDescent="0.25">
      <c r="A53" s="59" t="s">
        <v>48</v>
      </c>
      <c r="B53" s="3" t="s">
        <v>1</v>
      </c>
      <c r="C53" s="6">
        <v>27</v>
      </c>
      <c r="D53" s="6">
        <v>24</v>
      </c>
      <c r="E53" s="17">
        <v>0.88888888888888884</v>
      </c>
      <c r="F53" s="6">
        <v>23</v>
      </c>
      <c r="G53" s="17">
        <v>0.85185185185185186</v>
      </c>
      <c r="H53" s="18">
        <v>3.0833333333333335</v>
      </c>
    </row>
    <row r="54" spans="1:8" x14ac:dyDescent="0.25">
      <c r="A54" s="59"/>
      <c r="B54" s="3" t="s">
        <v>2</v>
      </c>
      <c r="C54" s="6">
        <v>22</v>
      </c>
      <c r="D54" s="6">
        <v>21</v>
      </c>
      <c r="E54" s="17">
        <v>0.95454545454545459</v>
      </c>
      <c r="F54" s="6">
        <v>20</v>
      </c>
      <c r="G54" s="17">
        <v>0.90909090909090906</v>
      </c>
      <c r="H54" s="18">
        <v>2.9047619047619047</v>
      </c>
    </row>
    <row r="55" spans="1:8" x14ac:dyDescent="0.25">
      <c r="A55" s="59"/>
      <c r="B55" s="3" t="s">
        <v>3</v>
      </c>
      <c r="C55" s="3" t="s">
        <v>13</v>
      </c>
      <c r="D55" s="3" t="s">
        <v>13</v>
      </c>
      <c r="E55" s="19" t="s">
        <v>13</v>
      </c>
      <c r="F55" s="3" t="s">
        <v>13</v>
      </c>
      <c r="G55" s="19" t="s">
        <v>13</v>
      </c>
      <c r="H55" s="3" t="s">
        <v>13</v>
      </c>
    </row>
    <row r="56" spans="1:8" x14ac:dyDescent="0.25">
      <c r="A56" s="59"/>
      <c r="B56" s="3" t="s">
        <v>4</v>
      </c>
      <c r="C56" s="6" t="s">
        <v>13</v>
      </c>
      <c r="D56" s="6" t="s">
        <v>13</v>
      </c>
      <c r="E56" s="17" t="s">
        <v>13</v>
      </c>
      <c r="F56" s="6" t="s">
        <v>13</v>
      </c>
      <c r="G56" s="17" t="s">
        <v>13</v>
      </c>
      <c r="H56" s="18" t="s">
        <v>13</v>
      </c>
    </row>
    <row r="57" spans="1:8" x14ac:dyDescent="0.25">
      <c r="A57" s="59"/>
      <c r="B57" s="3" t="s">
        <v>86</v>
      </c>
      <c r="C57" s="6" t="s">
        <v>13</v>
      </c>
      <c r="D57" s="6" t="s">
        <v>13</v>
      </c>
      <c r="E57" s="17" t="s">
        <v>13</v>
      </c>
      <c r="F57" s="6" t="s">
        <v>13</v>
      </c>
      <c r="G57" s="17" t="s">
        <v>13</v>
      </c>
      <c r="H57" s="18" t="s">
        <v>13</v>
      </c>
    </row>
    <row r="58" spans="1:8" ht="30" x14ac:dyDescent="0.25">
      <c r="A58" s="37"/>
      <c r="B58" s="4" t="s">
        <v>36</v>
      </c>
      <c r="C58" s="13" t="s">
        <v>77</v>
      </c>
      <c r="D58" s="13" t="s">
        <v>78</v>
      </c>
      <c r="E58" s="13" t="s">
        <v>79</v>
      </c>
      <c r="F58" s="13" t="s">
        <v>80</v>
      </c>
      <c r="G58" s="13" t="s">
        <v>37</v>
      </c>
      <c r="H58" s="13" t="s">
        <v>81</v>
      </c>
    </row>
    <row r="59" spans="1:8" x14ac:dyDescent="0.25">
      <c r="A59" s="59" t="s">
        <v>49</v>
      </c>
      <c r="B59" s="3" t="s">
        <v>1</v>
      </c>
      <c r="C59" s="6" t="s">
        <v>13</v>
      </c>
      <c r="D59" s="6" t="s">
        <v>13</v>
      </c>
      <c r="E59" s="17" t="s">
        <v>13</v>
      </c>
      <c r="F59" s="6" t="s">
        <v>13</v>
      </c>
      <c r="G59" s="17" t="s">
        <v>13</v>
      </c>
      <c r="H59" s="18" t="s">
        <v>13</v>
      </c>
    </row>
    <row r="60" spans="1:8" x14ac:dyDescent="0.25">
      <c r="A60" s="59"/>
      <c r="B60" s="3" t="s">
        <v>2</v>
      </c>
      <c r="C60" s="6" t="s">
        <v>13</v>
      </c>
      <c r="D60" s="6" t="s">
        <v>13</v>
      </c>
      <c r="E60" s="17" t="s">
        <v>13</v>
      </c>
      <c r="F60" s="6" t="s">
        <v>13</v>
      </c>
      <c r="G60" s="17" t="s">
        <v>13</v>
      </c>
      <c r="H60" s="18" t="s">
        <v>13</v>
      </c>
    </row>
    <row r="61" spans="1:8" x14ac:dyDescent="0.25">
      <c r="A61" s="59"/>
      <c r="B61" s="3" t="s">
        <v>3</v>
      </c>
      <c r="C61" s="6" t="s">
        <v>13</v>
      </c>
      <c r="D61" s="6" t="s">
        <v>13</v>
      </c>
      <c r="E61" s="17" t="s">
        <v>13</v>
      </c>
      <c r="F61" s="6" t="s">
        <v>13</v>
      </c>
      <c r="G61" s="17" t="s">
        <v>13</v>
      </c>
      <c r="H61" s="18" t="s">
        <v>13</v>
      </c>
    </row>
    <row r="62" spans="1:8" x14ac:dyDescent="0.25">
      <c r="A62" s="59"/>
      <c r="B62" s="3" t="s">
        <v>4</v>
      </c>
      <c r="C62" s="6">
        <v>13</v>
      </c>
      <c r="D62" s="6">
        <v>13</v>
      </c>
      <c r="E62" s="17">
        <v>1</v>
      </c>
      <c r="F62" s="6">
        <v>13</v>
      </c>
      <c r="G62" s="17">
        <v>1</v>
      </c>
      <c r="H62" s="18">
        <v>3.3846153846153846</v>
      </c>
    </row>
    <row r="63" spans="1:8" x14ac:dyDescent="0.25">
      <c r="A63" s="59"/>
      <c r="B63" s="3" t="s">
        <v>86</v>
      </c>
      <c r="C63" s="6" t="s">
        <v>13</v>
      </c>
      <c r="D63" s="6" t="s">
        <v>13</v>
      </c>
      <c r="E63" s="17" t="s">
        <v>13</v>
      </c>
      <c r="F63" s="6" t="s">
        <v>13</v>
      </c>
      <c r="G63" s="17" t="s">
        <v>13</v>
      </c>
      <c r="H63" s="18" t="s">
        <v>13</v>
      </c>
    </row>
    <row r="64" spans="1:8" ht="30" x14ac:dyDescent="0.25">
      <c r="A64" s="37"/>
      <c r="B64" s="4" t="s">
        <v>36</v>
      </c>
      <c r="C64" s="13" t="s">
        <v>77</v>
      </c>
      <c r="D64" s="13" t="s">
        <v>78</v>
      </c>
      <c r="E64" s="13" t="s">
        <v>79</v>
      </c>
      <c r="F64" s="13" t="s">
        <v>80</v>
      </c>
      <c r="G64" s="13" t="s">
        <v>37</v>
      </c>
      <c r="H64" s="13" t="s">
        <v>81</v>
      </c>
    </row>
    <row r="65" spans="1:8" x14ac:dyDescent="0.25">
      <c r="A65" s="59" t="s">
        <v>50</v>
      </c>
      <c r="B65" s="3" t="s">
        <v>1</v>
      </c>
      <c r="C65" s="6" t="s">
        <v>13</v>
      </c>
      <c r="D65" s="6" t="s">
        <v>13</v>
      </c>
      <c r="E65" s="17" t="s">
        <v>13</v>
      </c>
      <c r="F65" s="6" t="s">
        <v>13</v>
      </c>
      <c r="G65" s="17" t="s">
        <v>13</v>
      </c>
      <c r="H65" s="18" t="s">
        <v>13</v>
      </c>
    </row>
    <row r="66" spans="1:8" x14ac:dyDescent="0.25">
      <c r="A66" s="59"/>
      <c r="B66" s="3" t="s">
        <v>2</v>
      </c>
      <c r="C66" s="6" t="s">
        <v>13</v>
      </c>
      <c r="D66" s="6" t="s">
        <v>13</v>
      </c>
      <c r="E66" s="17" t="s">
        <v>13</v>
      </c>
      <c r="F66" s="6" t="s">
        <v>13</v>
      </c>
      <c r="G66" s="17" t="s">
        <v>13</v>
      </c>
      <c r="H66" s="18" t="s">
        <v>13</v>
      </c>
    </row>
    <row r="67" spans="1:8" x14ac:dyDescent="0.25">
      <c r="A67" s="59"/>
      <c r="B67" s="3" t="s">
        <v>3</v>
      </c>
      <c r="C67" s="6" t="s">
        <v>13</v>
      </c>
      <c r="D67" s="6" t="s">
        <v>13</v>
      </c>
      <c r="E67" s="17" t="s">
        <v>13</v>
      </c>
      <c r="F67" s="6" t="s">
        <v>13</v>
      </c>
      <c r="G67" s="17" t="s">
        <v>13</v>
      </c>
      <c r="H67" s="18" t="s">
        <v>13</v>
      </c>
    </row>
    <row r="68" spans="1:8" x14ac:dyDescent="0.25">
      <c r="A68" s="59"/>
      <c r="B68" s="3" t="s">
        <v>4</v>
      </c>
      <c r="C68" s="6">
        <v>11</v>
      </c>
      <c r="D68" s="6">
        <v>11</v>
      </c>
      <c r="E68" s="17">
        <v>1</v>
      </c>
      <c r="F68" s="6">
        <v>11</v>
      </c>
      <c r="G68" s="17">
        <v>1</v>
      </c>
      <c r="H68" s="18">
        <v>3.9090909090909092</v>
      </c>
    </row>
    <row r="69" spans="1:8" x14ac:dyDescent="0.25">
      <c r="A69" s="59"/>
      <c r="B69" s="3" t="s">
        <v>86</v>
      </c>
      <c r="C69" s="6" t="s">
        <v>13</v>
      </c>
      <c r="D69" s="6" t="s">
        <v>13</v>
      </c>
      <c r="E69" s="17" t="s">
        <v>13</v>
      </c>
      <c r="F69" s="6" t="s">
        <v>13</v>
      </c>
      <c r="G69" s="17" t="s">
        <v>13</v>
      </c>
      <c r="H69" s="18" t="s">
        <v>13</v>
      </c>
    </row>
    <row r="70" spans="1:8" ht="30" x14ac:dyDescent="0.25">
      <c r="A70" s="37"/>
      <c r="B70" s="4" t="s">
        <v>36</v>
      </c>
      <c r="C70" s="13" t="s">
        <v>77</v>
      </c>
      <c r="D70" s="13" t="s">
        <v>78</v>
      </c>
      <c r="E70" s="13" t="s">
        <v>79</v>
      </c>
      <c r="F70" s="13" t="s">
        <v>80</v>
      </c>
      <c r="G70" s="13" t="s">
        <v>37</v>
      </c>
      <c r="H70" s="13" t="s">
        <v>81</v>
      </c>
    </row>
    <row r="71" spans="1:8" x14ac:dyDescent="0.25">
      <c r="A71" s="59" t="s">
        <v>51</v>
      </c>
      <c r="B71" s="3" t="s">
        <v>1</v>
      </c>
      <c r="C71" s="6" t="s">
        <v>13</v>
      </c>
      <c r="D71" s="6" t="s">
        <v>13</v>
      </c>
      <c r="E71" s="17" t="s">
        <v>13</v>
      </c>
      <c r="F71" s="6" t="s">
        <v>13</v>
      </c>
      <c r="G71" s="17" t="s">
        <v>13</v>
      </c>
      <c r="H71" s="18" t="s">
        <v>13</v>
      </c>
    </row>
    <row r="72" spans="1:8" x14ac:dyDescent="0.25">
      <c r="A72" s="59"/>
      <c r="B72" s="3" t="s">
        <v>2</v>
      </c>
      <c r="C72" s="6">
        <v>1</v>
      </c>
      <c r="D72" s="6">
        <v>1</v>
      </c>
      <c r="E72" s="17">
        <v>1</v>
      </c>
      <c r="F72" s="6">
        <v>1</v>
      </c>
      <c r="G72" s="17">
        <v>1</v>
      </c>
      <c r="H72" s="18">
        <v>4</v>
      </c>
    </row>
    <row r="73" spans="1:8" x14ac:dyDescent="0.25">
      <c r="A73" s="59"/>
      <c r="B73" s="3" t="s">
        <v>3</v>
      </c>
      <c r="C73" s="6" t="s">
        <v>13</v>
      </c>
      <c r="D73" s="6" t="s">
        <v>13</v>
      </c>
      <c r="E73" s="17" t="s">
        <v>13</v>
      </c>
      <c r="F73" s="6" t="s">
        <v>13</v>
      </c>
      <c r="G73" s="17" t="s">
        <v>13</v>
      </c>
      <c r="H73" s="18" t="s">
        <v>13</v>
      </c>
    </row>
    <row r="74" spans="1:8" x14ac:dyDescent="0.25">
      <c r="A74" s="59"/>
      <c r="B74" s="3" t="s">
        <v>4</v>
      </c>
      <c r="C74" s="6" t="s">
        <v>13</v>
      </c>
      <c r="D74" s="6" t="s">
        <v>13</v>
      </c>
      <c r="E74" s="17" t="s">
        <v>13</v>
      </c>
      <c r="F74" s="6" t="s">
        <v>13</v>
      </c>
      <c r="G74" s="17" t="s">
        <v>13</v>
      </c>
      <c r="H74" s="18" t="s">
        <v>13</v>
      </c>
    </row>
    <row r="75" spans="1:8" x14ac:dyDescent="0.25">
      <c r="A75" s="59"/>
      <c r="B75" s="3" t="s">
        <v>86</v>
      </c>
      <c r="C75" s="6" t="s">
        <v>13</v>
      </c>
      <c r="D75" s="6" t="s">
        <v>13</v>
      </c>
      <c r="E75" s="17" t="s">
        <v>13</v>
      </c>
      <c r="F75" s="6" t="s">
        <v>13</v>
      </c>
      <c r="G75" s="17" t="s">
        <v>13</v>
      </c>
      <c r="H75" s="18" t="s">
        <v>13</v>
      </c>
    </row>
    <row r="76" spans="1:8" ht="30" x14ac:dyDescent="0.25">
      <c r="A76" s="37"/>
      <c r="B76" s="4" t="s">
        <v>36</v>
      </c>
      <c r="C76" s="13" t="s">
        <v>77</v>
      </c>
      <c r="D76" s="13" t="s">
        <v>78</v>
      </c>
      <c r="E76" s="13" t="s">
        <v>79</v>
      </c>
      <c r="F76" s="13" t="s">
        <v>80</v>
      </c>
      <c r="G76" s="13" t="s">
        <v>37</v>
      </c>
      <c r="H76" s="13" t="s">
        <v>81</v>
      </c>
    </row>
    <row r="77" spans="1:8" x14ac:dyDescent="0.25">
      <c r="A77" s="59" t="s">
        <v>52</v>
      </c>
      <c r="B77" s="3" t="s">
        <v>1</v>
      </c>
      <c r="C77" s="6">
        <v>6</v>
      </c>
      <c r="D77" s="6">
        <v>6</v>
      </c>
      <c r="E77" s="17">
        <v>1</v>
      </c>
      <c r="F77" s="6">
        <v>6</v>
      </c>
      <c r="G77" s="17">
        <v>1</v>
      </c>
      <c r="H77" s="18">
        <v>3.9000000000000004</v>
      </c>
    </row>
    <row r="78" spans="1:8" x14ac:dyDescent="0.25">
      <c r="A78" s="59"/>
      <c r="B78" s="3" t="s">
        <v>2</v>
      </c>
      <c r="C78" s="6">
        <v>2</v>
      </c>
      <c r="D78" s="6">
        <v>2</v>
      </c>
      <c r="E78" s="17">
        <v>1</v>
      </c>
      <c r="F78" s="6">
        <v>2</v>
      </c>
      <c r="G78" s="17">
        <v>1</v>
      </c>
      <c r="H78" s="18">
        <v>4</v>
      </c>
    </row>
    <row r="79" spans="1:8" x14ac:dyDescent="0.25">
      <c r="A79" s="59"/>
      <c r="B79" s="3" t="s">
        <v>3</v>
      </c>
      <c r="C79" s="6">
        <v>3</v>
      </c>
      <c r="D79" s="6">
        <v>3</v>
      </c>
      <c r="E79" s="17">
        <v>1</v>
      </c>
      <c r="F79" s="6">
        <v>3</v>
      </c>
      <c r="G79" s="17">
        <v>1</v>
      </c>
      <c r="H79" s="18">
        <v>4</v>
      </c>
    </row>
    <row r="80" spans="1:8" x14ac:dyDescent="0.25">
      <c r="A80" s="59"/>
      <c r="B80" s="3" t="s">
        <v>4</v>
      </c>
      <c r="C80" s="6">
        <v>10</v>
      </c>
      <c r="D80" s="6">
        <v>7</v>
      </c>
      <c r="E80" s="17">
        <v>0.7</v>
      </c>
      <c r="F80" s="6">
        <v>7</v>
      </c>
      <c r="G80" s="17">
        <v>0.7</v>
      </c>
      <c r="H80" s="18">
        <v>3.7142857142857144</v>
      </c>
    </row>
    <row r="81" spans="1:8" x14ac:dyDescent="0.25">
      <c r="A81" s="59"/>
      <c r="B81" s="3" t="s">
        <v>86</v>
      </c>
      <c r="C81" s="6" t="s">
        <v>13</v>
      </c>
      <c r="D81" s="6" t="s">
        <v>13</v>
      </c>
      <c r="E81" s="17" t="s">
        <v>13</v>
      </c>
      <c r="F81" s="6" t="s">
        <v>13</v>
      </c>
      <c r="G81" s="17" t="s">
        <v>13</v>
      </c>
      <c r="H81" s="18" t="s">
        <v>13</v>
      </c>
    </row>
  </sheetData>
  <mergeCells count="14">
    <mergeCell ref="A71:A75"/>
    <mergeCell ref="A77:A81"/>
    <mergeCell ref="A35:A39"/>
    <mergeCell ref="A41:A45"/>
    <mergeCell ref="A47:A51"/>
    <mergeCell ref="A53:A57"/>
    <mergeCell ref="A59:A63"/>
    <mergeCell ref="A65:A69"/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36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33" customWidth="1"/>
    <col min="2" max="2" width="16.7109375" style="12" customWidth="1"/>
    <col min="3" max="4" width="13.7109375" style="12" customWidth="1"/>
    <col min="5" max="5" width="13.7109375" style="21" customWidth="1"/>
    <col min="6" max="6" width="13.7109375" style="12" customWidth="1"/>
    <col min="7" max="7" width="13.7109375" style="21" customWidth="1"/>
    <col min="8" max="8" width="13.7109375" style="22" customWidth="1"/>
    <col min="9" max="9" width="16.7109375" customWidth="1"/>
    <col min="10" max="15" width="13.7109375" customWidth="1"/>
  </cols>
  <sheetData>
    <row r="1" spans="1:15" ht="30" x14ac:dyDescent="0.25">
      <c r="A1" s="35" t="s">
        <v>53</v>
      </c>
      <c r="B1" s="2" t="s">
        <v>36</v>
      </c>
      <c r="C1" s="13" t="s">
        <v>77</v>
      </c>
      <c r="D1" s="13" t="s">
        <v>78</v>
      </c>
      <c r="E1" s="13" t="s">
        <v>79</v>
      </c>
      <c r="F1" s="13" t="s">
        <v>80</v>
      </c>
      <c r="G1" s="13" t="s">
        <v>37</v>
      </c>
      <c r="H1" s="13" t="s">
        <v>81</v>
      </c>
    </row>
    <row r="2" spans="1:15" x14ac:dyDescent="0.25">
      <c r="A2" s="59" t="s">
        <v>54</v>
      </c>
      <c r="B2" s="44" t="s">
        <v>1</v>
      </c>
      <c r="C2" s="6">
        <v>129</v>
      </c>
      <c r="D2" s="6">
        <v>111</v>
      </c>
      <c r="E2" s="17">
        <v>0.86046511627906974</v>
      </c>
      <c r="F2" s="6">
        <v>101</v>
      </c>
      <c r="G2" s="17">
        <v>0.78294573643410847</v>
      </c>
      <c r="H2" s="24">
        <v>3.0666666666666664</v>
      </c>
    </row>
    <row r="3" spans="1:15" x14ac:dyDescent="0.25">
      <c r="A3" s="59"/>
      <c r="B3" s="44" t="s">
        <v>2</v>
      </c>
      <c r="C3" s="6">
        <v>127</v>
      </c>
      <c r="D3" s="6">
        <v>120</v>
      </c>
      <c r="E3" s="17">
        <v>0.94488188976377951</v>
      </c>
      <c r="F3" s="6">
        <v>111</v>
      </c>
      <c r="G3" s="17">
        <v>0.87401574803149606</v>
      </c>
      <c r="H3" s="24">
        <v>3.125</v>
      </c>
    </row>
    <row r="4" spans="1:15" x14ac:dyDescent="0.25">
      <c r="A4" s="59"/>
      <c r="B4" s="44" t="s">
        <v>3</v>
      </c>
      <c r="C4" s="6">
        <v>76</v>
      </c>
      <c r="D4" s="6">
        <v>70</v>
      </c>
      <c r="E4" s="17">
        <v>0.92105263157894735</v>
      </c>
      <c r="F4" s="6">
        <v>63</v>
      </c>
      <c r="G4" s="17">
        <v>0.82894736842105265</v>
      </c>
      <c r="H4" s="24">
        <v>2.9357142857142851</v>
      </c>
    </row>
    <row r="5" spans="1:15" x14ac:dyDescent="0.25">
      <c r="A5" s="59"/>
      <c r="B5" s="44" t="s">
        <v>4</v>
      </c>
      <c r="C5" s="6">
        <v>130</v>
      </c>
      <c r="D5" s="6">
        <v>111</v>
      </c>
      <c r="E5" s="17">
        <v>0.85384615384615381</v>
      </c>
      <c r="F5" s="6">
        <v>105</v>
      </c>
      <c r="G5" s="17">
        <v>0.80769230769230771</v>
      </c>
      <c r="H5" s="24">
        <v>3.1738738738738741</v>
      </c>
    </row>
    <row r="6" spans="1:15" x14ac:dyDescent="0.25">
      <c r="A6" s="59"/>
      <c r="B6" s="44" t="s">
        <v>86</v>
      </c>
      <c r="C6" s="6">
        <v>82</v>
      </c>
      <c r="D6" s="6">
        <v>67</v>
      </c>
      <c r="E6" s="17">
        <v>0.81707317073170727</v>
      </c>
      <c r="F6" s="6">
        <v>65</v>
      </c>
      <c r="G6" s="17">
        <v>0.79268292682926833</v>
      </c>
      <c r="H6" s="24">
        <v>3.1641791044776117</v>
      </c>
    </row>
    <row r="7" spans="1:15" x14ac:dyDescent="0.25">
      <c r="A7" s="68" t="s">
        <v>55</v>
      </c>
      <c r="B7" s="44" t="s">
        <v>1</v>
      </c>
      <c r="C7" s="8">
        <v>49</v>
      </c>
      <c r="D7" s="8">
        <v>37</v>
      </c>
      <c r="E7" s="20">
        <v>0.75510204081632648</v>
      </c>
      <c r="F7" s="8">
        <v>25</v>
      </c>
      <c r="G7" s="20">
        <v>0.51020408163265307</v>
      </c>
      <c r="H7" s="80">
        <v>2.1054054054054054</v>
      </c>
    </row>
    <row r="8" spans="1:15" x14ac:dyDescent="0.25">
      <c r="A8" s="68"/>
      <c r="B8" s="44" t="s">
        <v>2</v>
      </c>
      <c r="C8" s="8">
        <v>55</v>
      </c>
      <c r="D8" s="8">
        <v>45</v>
      </c>
      <c r="E8" s="20">
        <v>0.81818181818181823</v>
      </c>
      <c r="F8" s="8">
        <v>21</v>
      </c>
      <c r="G8" s="20">
        <v>0.38181818181818183</v>
      </c>
      <c r="H8" s="80">
        <v>1.5066666666666666</v>
      </c>
    </row>
    <row r="9" spans="1:15" x14ac:dyDescent="0.25">
      <c r="A9" s="68"/>
      <c r="B9" s="44" t="s">
        <v>3</v>
      </c>
      <c r="C9" s="8">
        <v>39</v>
      </c>
      <c r="D9" s="8">
        <v>32</v>
      </c>
      <c r="E9" s="20">
        <v>0.82051282051282048</v>
      </c>
      <c r="F9" s="8">
        <v>21</v>
      </c>
      <c r="G9" s="20">
        <v>0.53846153846153844</v>
      </c>
      <c r="H9" s="80">
        <v>1.9375</v>
      </c>
    </row>
    <row r="10" spans="1:15" x14ac:dyDescent="0.25">
      <c r="A10" s="68"/>
      <c r="B10" s="44" t="s">
        <v>4</v>
      </c>
      <c r="C10" s="8">
        <v>38</v>
      </c>
      <c r="D10" s="8">
        <v>31</v>
      </c>
      <c r="E10" s="20">
        <v>0.81578947368421051</v>
      </c>
      <c r="F10" s="8">
        <v>17</v>
      </c>
      <c r="G10" s="20">
        <v>0.44736842105263158</v>
      </c>
      <c r="H10" s="80">
        <v>1.7838709677419355</v>
      </c>
    </row>
    <row r="11" spans="1:15" x14ac:dyDescent="0.25">
      <c r="A11" s="68"/>
      <c r="B11" s="44" t="s">
        <v>86</v>
      </c>
      <c r="C11" s="8">
        <v>32</v>
      </c>
      <c r="D11" s="8">
        <v>22</v>
      </c>
      <c r="E11" s="20">
        <v>0.6875</v>
      </c>
      <c r="F11" s="8">
        <v>17</v>
      </c>
      <c r="G11" s="20">
        <v>0.53125</v>
      </c>
      <c r="H11" s="80">
        <v>2.2136363636363638</v>
      </c>
    </row>
    <row r="14" spans="1:15" ht="37.5" customHeight="1" x14ac:dyDescent="0.25">
      <c r="A14" s="69" t="s">
        <v>54</v>
      </c>
      <c r="B14" s="69"/>
      <c r="C14" s="69"/>
      <c r="D14" s="69"/>
      <c r="E14" s="69"/>
      <c r="F14" s="69"/>
      <c r="G14" s="69"/>
      <c r="H14" s="69"/>
      <c r="I14" s="69" t="s">
        <v>55</v>
      </c>
      <c r="J14" s="69"/>
      <c r="K14" s="69"/>
      <c r="L14" s="69"/>
      <c r="M14" s="69"/>
      <c r="N14" s="69"/>
      <c r="O14" s="69"/>
    </row>
    <row r="15" spans="1:15" ht="30" x14ac:dyDescent="0.25">
      <c r="A15" s="43" t="s">
        <v>56</v>
      </c>
      <c r="B15" s="41" t="s">
        <v>36</v>
      </c>
      <c r="C15" s="13" t="s">
        <v>77</v>
      </c>
      <c r="D15" s="13" t="s">
        <v>78</v>
      </c>
      <c r="E15" s="13" t="s">
        <v>79</v>
      </c>
      <c r="F15" s="13" t="s">
        <v>80</v>
      </c>
      <c r="G15" s="13" t="s">
        <v>37</v>
      </c>
      <c r="H15" s="13" t="s">
        <v>81</v>
      </c>
      <c r="I15" s="41" t="s">
        <v>36</v>
      </c>
      <c r="J15" s="13" t="s">
        <v>77</v>
      </c>
      <c r="K15" s="13" t="s">
        <v>78</v>
      </c>
      <c r="L15" s="13" t="s">
        <v>79</v>
      </c>
      <c r="M15" s="13" t="s">
        <v>80</v>
      </c>
      <c r="N15" s="13" t="s">
        <v>37</v>
      </c>
      <c r="O15" s="13" t="s">
        <v>81</v>
      </c>
    </row>
    <row r="16" spans="1:15" x14ac:dyDescent="0.25">
      <c r="A16" s="70" t="s">
        <v>57</v>
      </c>
      <c r="B16" s="44" t="s">
        <v>1</v>
      </c>
      <c r="C16" s="45">
        <v>7</v>
      </c>
      <c r="D16" s="45">
        <v>4</v>
      </c>
      <c r="E16" s="46">
        <v>0.5714285714285714</v>
      </c>
      <c r="F16" s="45">
        <v>4</v>
      </c>
      <c r="G16" s="46">
        <v>0.5714285714285714</v>
      </c>
      <c r="H16" s="47">
        <v>3.25</v>
      </c>
      <c r="I16" s="44" t="s">
        <v>1</v>
      </c>
      <c r="J16" s="45">
        <v>4</v>
      </c>
      <c r="K16" s="45">
        <v>2</v>
      </c>
      <c r="L16" s="46">
        <v>0.5</v>
      </c>
      <c r="M16" s="45">
        <v>1</v>
      </c>
      <c r="N16" s="46">
        <v>0.25</v>
      </c>
      <c r="O16" s="47">
        <v>1.1499999999999999</v>
      </c>
    </row>
    <row r="17" spans="1:15" x14ac:dyDescent="0.25">
      <c r="A17" s="71"/>
      <c r="B17" s="44" t="s">
        <v>2</v>
      </c>
      <c r="C17" s="45">
        <v>8</v>
      </c>
      <c r="D17" s="45">
        <v>8</v>
      </c>
      <c r="E17" s="46">
        <v>1</v>
      </c>
      <c r="F17" s="45">
        <v>8</v>
      </c>
      <c r="G17" s="46">
        <v>1</v>
      </c>
      <c r="H17" s="47">
        <v>3.5</v>
      </c>
      <c r="I17" s="44" t="s">
        <v>2</v>
      </c>
      <c r="J17" s="45">
        <v>6</v>
      </c>
      <c r="K17" s="45">
        <v>4</v>
      </c>
      <c r="L17" s="46">
        <v>0.66666666666666663</v>
      </c>
      <c r="M17" s="45">
        <v>1</v>
      </c>
      <c r="N17" s="46">
        <v>0.16666666666666666</v>
      </c>
      <c r="O17" s="47">
        <v>1</v>
      </c>
    </row>
    <row r="18" spans="1:15" x14ac:dyDescent="0.25">
      <c r="A18" s="71"/>
      <c r="B18" s="44" t="s">
        <v>3</v>
      </c>
      <c r="C18" s="45">
        <v>6</v>
      </c>
      <c r="D18" s="45">
        <v>6</v>
      </c>
      <c r="E18" s="46">
        <v>1</v>
      </c>
      <c r="F18" s="45">
        <v>6</v>
      </c>
      <c r="G18" s="46">
        <v>1</v>
      </c>
      <c r="H18" s="47">
        <v>2.3833333333333337</v>
      </c>
      <c r="I18" s="44" t="s">
        <v>3</v>
      </c>
      <c r="J18" s="45">
        <v>6</v>
      </c>
      <c r="K18" s="45">
        <v>5</v>
      </c>
      <c r="L18" s="46">
        <v>0.83333333333333337</v>
      </c>
      <c r="M18" s="45">
        <v>4</v>
      </c>
      <c r="N18" s="46">
        <v>0.66666666666666663</v>
      </c>
      <c r="O18" s="47">
        <v>2.46</v>
      </c>
    </row>
    <row r="19" spans="1:15" x14ac:dyDescent="0.25">
      <c r="A19" s="71"/>
      <c r="B19" s="44" t="s">
        <v>4</v>
      </c>
      <c r="C19" s="45">
        <v>7</v>
      </c>
      <c r="D19" s="45">
        <v>3</v>
      </c>
      <c r="E19" s="46">
        <v>0.42857142857142855</v>
      </c>
      <c r="F19" s="45">
        <v>3</v>
      </c>
      <c r="G19" s="46">
        <v>0.42857142857142855</v>
      </c>
      <c r="H19" s="47">
        <v>3.6666666666666665</v>
      </c>
      <c r="I19" s="44" t="s">
        <v>4</v>
      </c>
      <c r="J19" s="45">
        <v>2</v>
      </c>
      <c r="K19" s="45">
        <v>0</v>
      </c>
      <c r="L19" s="46">
        <v>0</v>
      </c>
      <c r="M19" s="45">
        <v>0</v>
      </c>
      <c r="N19" s="46">
        <v>0</v>
      </c>
      <c r="O19" s="46" t="s">
        <v>13</v>
      </c>
    </row>
    <row r="20" spans="1:15" x14ac:dyDescent="0.25">
      <c r="A20" s="72"/>
      <c r="B20" s="44" t="s">
        <v>86</v>
      </c>
      <c r="C20" s="45">
        <v>1</v>
      </c>
      <c r="D20" s="45">
        <v>1</v>
      </c>
      <c r="E20" s="46">
        <v>1</v>
      </c>
      <c r="F20" s="45">
        <v>1</v>
      </c>
      <c r="G20" s="46">
        <v>1</v>
      </c>
      <c r="H20" s="47">
        <v>3</v>
      </c>
      <c r="I20" s="44" t="s">
        <v>86</v>
      </c>
      <c r="J20" s="45" t="s">
        <v>13</v>
      </c>
      <c r="K20" s="45" t="s">
        <v>13</v>
      </c>
      <c r="L20" s="46" t="s">
        <v>13</v>
      </c>
      <c r="M20" s="45" t="s">
        <v>13</v>
      </c>
      <c r="N20" s="46" t="s">
        <v>13</v>
      </c>
      <c r="O20" s="47" t="s">
        <v>13</v>
      </c>
    </row>
    <row r="21" spans="1:15" x14ac:dyDescent="0.25">
      <c r="A21" s="65" t="s">
        <v>58</v>
      </c>
      <c r="B21" s="48" t="s">
        <v>1</v>
      </c>
      <c r="C21" s="49">
        <v>7</v>
      </c>
      <c r="D21" s="49">
        <v>7</v>
      </c>
      <c r="E21" s="50">
        <v>1</v>
      </c>
      <c r="F21" s="49">
        <v>6</v>
      </c>
      <c r="G21" s="50">
        <v>0.8571428571428571</v>
      </c>
      <c r="H21" s="51">
        <v>3.2857142857142856</v>
      </c>
      <c r="I21" s="48" t="s">
        <v>1</v>
      </c>
      <c r="J21" s="49" t="s">
        <v>13</v>
      </c>
      <c r="K21" s="49" t="s">
        <v>13</v>
      </c>
      <c r="L21" s="50" t="s">
        <v>13</v>
      </c>
      <c r="M21" s="49" t="s">
        <v>13</v>
      </c>
      <c r="N21" s="50" t="s">
        <v>13</v>
      </c>
      <c r="O21" s="51" t="s">
        <v>13</v>
      </c>
    </row>
    <row r="22" spans="1:15" x14ac:dyDescent="0.25">
      <c r="A22" s="65"/>
      <c r="B22" s="48" t="s">
        <v>2</v>
      </c>
      <c r="C22" s="49" t="s">
        <v>13</v>
      </c>
      <c r="D22" s="49" t="s">
        <v>13</v>
      </c>
      <c r="E22" s="50" t="s">
        <v>13</v>
      </c>
      <c r="F22" s="49" t="s">
        <v>13</v>
      </c>
      <c r="G22" s="50" t="s">
        <v>13</v>
      </c>
      <c r="H22" s="51" t="s">
        <v>13</v>
      </c>
      <c r="I22" s="48" t="s">
        <v>2</v>
      </c>
      <c r="J22" s="49" t="s">
        <v>13</v>
      </c>
      <c r="K22" s="49" t="s">
        <v>13</v>
      </c>
      <c r="L22" s="50" t="s">
        <v>13</v>
      </c>
      <c r="M22" s="49" t="s">
        <v>13</v>
      </c>
      <c r="N22" s="50" t="s">
        <v>13</v>
      </c>
      <c r="O22" s="51" t="s">
        <v>13</v>
      </c>
    </row>
    <row r="23" spans="1:15" x14ac:dyDescent="0.25">
      <c r="A23" s="65"/>
      <c r="B23" s="48" t="s">
        <v>3</v>
      </c>
      <c r="C23" s="49" t="s">
        <v>13</v>
      </c>
      <c r="D23" s="49" t="s">
        <v>13</v>
      </c>
      <c r="E23" s="50" t="s">
        <v>13</v>
      </c>
      <c r="F23" s="49" t="s">
        <v>13</v>
      </c>
      <c r="G23" s="50" t="s">
        <v>13</v>
      </c>
      <c r="H23" s="51" t="s">
        <v>13</v>
      </c>
      <c r="I23" s="48" t="s">
        <v>3</v>
      </c>
      <c r="J23" s="49" t="s">
        <v>13</v>
      </c>
      <c r="K23" s="49" t="s">
        <v>13</v>
      </c>
      <c r="L23" s="50" t="s">
        <v>13</v>
      </c>
      <c r="M23" s="49" t="s">
        <v>13</v>
      </c>
      <c r="N23" s="50" t="s">
        <v>13</v>
      </c>
      <c r="O23" s="51" t="s">
        <v>13</v>
      </c>
    </row>
    <row r="24" spans="1:15" x14ac:dyDescent="0.25">
      <c r="A24" s="65"/>
      <c r="B24" s="48" t="s">
        <v>4</v>
      </c>
      <c r="C24" s="49" t="s">
        <v>13</v>
      </c>
      <c r="D24" s="49" t="s">
        <v>13</v>
      </c>
      <c r="E24" s="50" t="s">
        <v>13</v>
      </c>
      <c r="F24" s="49" t="s">
        <v>13</v>
      </c>
      <c r="G24" s="50" t="s">
        <v>13</v>
      </c>
      <c r="H24" s="51" t="s">
        <v>13</v>
      </c>
      <c r="I24" s="48" t="s">
        <v>4</v>
      </c>
      <c r="J24" s="49" t="s">
        <v>13</v>
      </c>
      <c r="K24" s="49" t="s">
        <v>13</v>
      </c>
      <c r="L24" s="50" t="s">
        <v>13</v>
      </c>
      <c r="M24" s="49" t="s">
        <v>13</v>
      </c>
      <c r="N24" s="50" t="s">
        <v>13</v>
      </c>
      <c r="O24" s="51" t="s">
        <v>13</v>
      </c>
    </row>
    <row r="25" spans="1:15" x14ac:dyDescent="0.25">
      <c r="A25" s="65"/>
      <c r="B25" s="48" t="s">
        <v>86</v>
      </c>
      <c r="C25" s="49" t="s">
        <v>13</v>
      </c>
      <c r="D25" s="49" t="s">
        <v>13</v>
      </c>
      <c r="E25" s="50" t="s">
        <v>13</v>
      </c>
      <c r="F25" s="49" t="s">
        <v>13</v>
      </c>
      <c r="G25" s="50" t="s">
        <v>13</v>
      </c>
      <c r="H25" s="51" t="s">
        <v>13</v>
      </c>
      <c r="I25" s="48" t="s">
        <v>86</v>
      </c>
      <c r="J25" s="49" t="s">
        <v>13</v>
      </c>
      <c r="K25" s="49" t="s">
        <v>13</v>
      </c>
      <c r="L25" s="50" t="s">
        <v>13</v>
      </c>
      <c r="M25" s="49" t="s">
        <v>13</v>
      </c>
      <c r="N25" s="50" t="s">
        <v>13</v>
      </c>
      <c r="O25" s="51" t="s">
        <v>13</v>
      </c>
    </row>
    <row r="26" spans="1:15" x14ac:dyDescent="0.25">
      <c r="A26" s="66" t="s">
        <v>14</v>
      </c>
      <c r="B26" s="44" t="s">
        <v>1</v>
      </c>
      <c r="C26" s="45" t="s">
        <v>13</v>
      </c>
      <c r="D26" s="45" t="s">
        <v>13</v>
      </c>
      <c r="E26" s="46" t="s">
        <v>13</v>
      </c>
      <c r="F26" s="45" t="s">
        <v>13</v>
      </c>
      <c r="G26" s="46" t="s">
        <v>13</v>
      </c>
      <c r="H26" s="47" t="s">
        <v>13</v>
      </c>
      <c r="I26" s="44" t="s">
        <v>1</v>
      </c>
      <c r="J26" s="45">
        <v>1</v>
      </c>
      <c r="K26" s="45">
        <v>1</v>
      </c>
      <c r="L26" s="46">
        <v>1</v>
      </c>
      <c r="M26" s="45">
        <v>1</v>
      </c>
      <c r="N26" s="46">
        <v>1</v>
      </c>
      <c r="O26" s="47">
        <v>2</v>
      </c>
    </row>
    <row r="27" spans="1:15" x14ac:dyDescent="0.25">
      <c r="A27" s="66"/>
      <c r="B27" s="44" t="s">
        <v>2</v>
      </c>
      <c r="C27" s="45">
        <v>3</v>
      </c>
      <c r="D27" s="45">
        <v>3</v>
      </c>
      <c r="E27" s="46">
        <v>1</v>
      </c>
      <c r="F27" s="45">
        <v>3</v>
      </c>
      <c r="G27" s="46">
        <v>1</v>
      </c>
      <c r="H27" s="47">
        <v>2.3333333333333335</v>
      </c>
      <c r="I27" s="44" t="s">
        <v>2</v>
      </c>
      <c r="J27" s="45">
        <v>2</v>
      </c>
      <c r="K27" s="45">
        <v>1</v>
      </c>
      <c r="L27" s="46">
        <v>0.5</v>
      </c>
      <c r="M27" s="45">
        <v>1</v>
      </c>
      <c r="N27" s="46">
        <v>0.5</v>
      </c>
      <c r="O27" s="47">
        <v>3.7000000000000006</v>
      </c>
    </row>
    <row r="28" spans="1:15" x14ac:dyDescent="0.25">
      <c r="A28" s="66"/>
      <c r="B28" s="44" t="s">
        <v>3</v>
      </c>
      <c r="C28" s="45">
        <v>2</v>
      </c>
      <c r="D28" s="45">
        <v>2</v>
      </c>
      <c r="E28" s="46">
        <v>1</v>
      </c>
      <c r="F28" s="45">
        <v>2</v>
      </c>
      <c r="G28" s="46">
        <v>1</v>
      </c>
      <c r="H28" s="47">
        <v>3.85</v>
      </c>
      <c r="I28" s="44" t="s">
        <v>3</v>
      </c>
      <c r="J28" s="45">
        <v>2</v>
      </c>
      <c r="K28" s="45">
        <v>2</v>
      </c>
      <c r="L28" s="46">
        <v>1</v>
      </c>
      <c r="M28" s="45">
        <v>2</v>
      </c>
      <c r="N28" s="46">
        <v>1</v>
      </c>
      <c r="O28" s="47">
        <v>3.15</v>
      </c>
    </row>
    <row r="29" spans="1:15" x14ac:dyDescent="0.25">
      <c r="A29" s="66"/>
      <c r="B29" s="44" t="s">
        <v>4</v>
      </c>
      <c r="C29" s="45">
        <v>4</v>
      </c>
      <c r="D29" s="45">
        <v>4</v>
      </c>
      <c r="E29" s="46">
        <v>1</v>
      </c>
      <c r="F29" s="45">
        <v>4</v>
      </c>
      <c r="G29" s="46">
        <v>1</v>
      </c>
      <c r="H29" s="47">
        <v>4</v>
      </c>
      <c r="I29" s="44" t="s">
        <v>4</v>
      </c>
      <c r="J29" s="45">
        <v>1</v>
      </c>
      <c r="K29" s="45">
        <v>1</v>
      </c>
      <c r="L29" s="46">
        <v>1</v>
      </c>
      <c r="M29" s="45">
        <v>0</v>
      </c>
      <c r="N29" s="46">
        <v>0</v>
      </c>
      <c r="O29" s="47">
        <v>0</v>
      </c>
    </row>
    <row r="30" spans="1:15" x14ac:dyDescent="0.25">
      <c r="A30" s="66"/>
      <c r="B30" s="44" t="s">
        <v>86</v>
      </c>
      <c r="C30" s="45">
        <v>1</v>
      </c>
      <c r="D30" s="45">
        <v>0</v>
      </c>
      <c r="E30" s="46">
        <v>0</v>
      </c>
      <c r="F30" s="45">
        <v>0</v>
      </c>
      <c r="G30" s="46">
        <v>0</v>
      </c>
      <c r="H30" s="47" t="s">
        <v>13</v>
      </c>
      <c r="I30" s="44" t="s">
        <v>86</v>
      </c>
      <c r="J30" s="45">
        <v>2</v>
      </c>
      <c r="K30" s="45">
        <v>0</v>
      </c>
      <c r="L30" s="46">
        <v>0</v>
      </c>
      <c r="M30" s="45">
        <v>0</v>
      </c>
      <c r="N30" s="46">
        <v>0</v>
      </c>
      <c r="O30" s="47" t="s">
        <v>13</v>
      </c>
    </row>
    <row r="31" spans="1:15" x14ac:dyDescent="0.25">
      <c r="A31" s="67" t="s">
        <v>15</v>
      </c>
      <c r="B31" s="48" t="s">
        <v>1</v>
      </c>
      <c r="C31" s="49">
        <v>4</v>
      </c>
      <c r="D31" s="49">
        <v>4</v>
      </c>
      <c r="E31" s="50">
        <v>1</v>
      </c>
      <c r="F31" s="49">
        <v>4</v>
      </c>
      <c r="G31" s="50">
        <v>1</v>
      </c>
      <c r="H31" s="51">
        <v>3.5</v>
      </c>
      <c r="I31" s="48" t="s">
        <v>1</v>
      </c>
      <c r="J31" s="49">
        <v>2</v>
      </c>
      <c r="K31" s="49">
        <v>2</v>
      </c>
      <c r="L31" s="50">
        <v>1</v>
      </c>
      <c r="M31" s="49">
        <v>2</v>
      </c>
      <c r="N31" s="50">
        <v>1</v>
      </c>
      <c r="O31" s="51">
        <v>2.85</v>
      </c>
    </row>
    <row r="32" spans="1:15" x14ac:dyDescent="0.25">
      <c r="A32" s="67"/>
      <c r="B32" s="48" t="s">
        <v>2</v>
      </c>
      <c r="C32" s="49">
        <v>5</v>
      </c>
      <c r="D32" s="49">
        <v>5</v>
      </c>
      <c r="E32" s="50">
        <v>1</v>
      </c>
      <c r="F32" s="49">
        <v>5</v>
      </c>
      <c r="G32" s="50">
        <v>1</v>
      </c>
      <c r="H32" s="51">
        <v>3.4</v>
      </c>
      <c r="I32" s="48" t="s">
        <v>2</v>
      </c>
      <c r="J32" s="49">
        <v>1</v>
      </c>
      <c r="K32" s="49">
        <v>1</v>
      </c>
      <c r="L32" s="50">
        <v>1</v>
      </c>
      <c r="M32" s="49">
        <v>0</v>
      </c>
      <c r="N32" s="50">
        <v>0</v>
      </c>
      <c r="O32" s="51">
        <v>0</v>
      </c>
    </row>
    <row r="33" spans="1:15" x14ac:dyDescent="0.25">
      <c r="A33" s="67"/>
      <c r="B33" s="48" t="s">
        <v>3</v>
      </c>
      <c r="C33" s="49">
        <v>2</v>
      </c>
      <c r="D33" s="49">
        <v>2</v>
      </c>
      <c r="E33" s="50">
        <v>1</v>
      </c>
      <c r="F33" s="49">
        <v>2</v>
      </c>
      <c r="G33" s="50">
        <v>1</v>
      </c>
      <c r="H33" s="51">
        <v>3.85</v>
      </c>
      <c r="I33" s="48" t="s">
        <v>3</v>
      </c>
      <c r="J33" s="49" t="s">
        <v>13</v>
      </c>
      <c r="K33" s="49" t="s">
        <v>13</v>
      </c>
      <c r="L33" s="50" t="s">
        <v>13</v>
      </c>
      <c r="M33" s="49" t="s">
        <v>13</v>
      </c>
      <c r="N33" s="50" t="s">
        <v>13</v>
      </c>
      <c r="O33" s="51" t="s">
        <v>13</v>
      </c>
    </row>
    <row r="34" spans="1:15" x14ac:dyDescent="0.25">
      <c r="A34" s="67"/>
      <c r="B34" s="48" t="s">
        <v>4</v>
      </c>
      <c r="C34" s="49">
        <v>5</v>
      </c>
      <c r="D34" s="49">
        <v>5</v>
      </c>
      <c r="E34" s="50">
        <v>1</v>
      </c>
      <c r="F34" s="49">
        <v>3</v>
      </c>
      <c r="G34" s="50">
        <v>0.6</v>
      </c>
      <c r="H34" s="51">
        <v>1.6600000000000001</v>
      </c>
      <c r="I34" s="48" t="s">
        <v>4</v>
      </c>
      <c r="J34" s="49">
        <v>1</v>
      </c>
      <c r="K34" s="49">
        <v>1</v>
      </c>
      <c r="L34" s="50">
        <v>1</v>
      </c>
      <c r="M34" s="49">
        <v>0</v>
      </c>
      <c r="N34" s="50">
        <v>0</v>
      </c>
      <c r="O34" s="51">
        <v>0</v>
      </c>
    </row>
    <row r="35" spans="1:15" x14ac:dyDescent="0.25">
      <c r="A35" s="67"/>
      <c r="B35" s="48" t="s">
        <v>86</v>
      </c>
      <c r="C35" s="49" t="s">
        <v>13</v>
      </c>
      <c r="D35" s="49" t="s">
        <v>13</v>
      </c>
      <c r="E35" s="50" t="s">
        <v>13</v>
      </c>
      <c r="F35" s="49" t="s">
        <v>13</v>
      </c>
      <c r="G35" s="50" t="s">
        <v>13</v>
      </c>
      <c r="H35" s="51" t="s">
        <v>13</v>
      </c>
      <c r="I35" s="48" t="s">
        <v>86</v>
      </c>
      <c r="J35" s="49" t="s">
        <v>13</v>
      </c>
      <c r="K35" s="49" t="s">
        <v>13</v>
      </c>
      <c r="L35" s="50" t="s">
        <v>13</v>
      </c>
      <c r="M35" s="49" t="s">
        <v>13</v>
      </c>
      <c r="N35" s="50" t="s">
        <v>13</v>
      </c>
      <c r="O35" s="51" t="s">
        <v>13</v>
      </c>
    </row>
    <row r="36" spans="1:15" x14ac:dyDescent="0.25">
      <c r="A36" s="66" t="s">
        <v>16</v>
      </c>
      <c r="B36" s="44" t="s">
        <v>1</v>
      </c>
      <c r="C36" s="45">
        <v>36</v>
      </c>
      <c r="D36" s="45">
        <v>31</v>
      </c>
      <c r="E36" s="46">
        <v>0.86111111111111116</v>
      </c>
      <c r="F36" s="45">
        <v>27</v>
      </c>
      <c r="G36" s="46">
        <v>0.75</v>
      </c>
      <c r="H36" s="47">
        <v>2.7419354838709675</v>
      </c>
      <c r="I36" s="44" t="s">
        <v>1</v>
      </c>
      <c r="J36" s="45">
        <v>22</v>
      </c>
      <c r="K36" s="45">
        <v>16</v>
      </c>
      <c r="L36" s="46">
        <v>0.72727272727272729</v>
      </c>
      <c r="M36" s="45">
        <v>9</v>
      </c>
      <c r="N36" s="46">
        <v>0.40909090909090912</v>
      </c>
      <c r="O36" s="47">
        <v>1.7812499999999998</v>
      </c>
    </row>
    <row r="37" spans="1:15" x14ac:dyDescent="0.25">
      <c r="A37" s="66"/>
      <c r="B37" s="44" t="s">
        <v>2</v>
      </c>
      <c r="C37" s="45">
        <v>55</v>
      </c>
      <c r="D37" s="45">
        <v>52</v>
      </c>
      <c r="E37" s="46">
        <v>0.94545454545454544</v>
      </c>
      <c r="F37" s="45">
        <v>47</v>
      </c>
      <c r="G37" s="46">
        <v>0.8545454545454545</v>
      </c>
      <c r="H37" s="47">
        <v>2.9423076923076925</v>
      </c>
      <c r="I37" s="44" t="s">
        <v>2</v>
      </c>
      <c r="J37" s="45">
        <v>24</v>
      </c>
      <c r="K37" s="45">
        <v>21</v>
      </c>
      <c r="L37" s="46">
        <v>0.875</v>
      </c>
      <c r="M37" s="45">
        <v>11</v>
      </c>
      <c r="N37" s="46">
        <v>0.45833333333333331</v>
      </c>
      <c r="O37" s="47">
        <v>1.5571428571428572</v>
      </c>
    </row>
    <row r="38" spans="1:15" x14ac:dyDescent="0.25">
      <c r="A38" s="66"/>
      <c r="B38" s="44" t="s">
        <v>3</v>
      </c>
      <c r="C38" s="45">
        <v>22</v>
      </c>
      <c r="D38" s="45">
        <v>20</v>
      </c>
      <c r="E38" s="46">
        <v>0.90909090909090906</v>
      </c>
      <c r="F38" s="45">
        <v>15</v>
      </c>
      <c r="G38" s="46">
        <v>0.68181818181818177</v>
      </c>
      <c r="H38" s="47">
        <v>2.2350000000000003</v>
      </c>
      <c r="I38" s="44" t="s">
        <v>3</v>
      </c>
      <c r="J38" s="45">
        <v>20</v>
      </c>
      <c r="K38" s="45">
        <v>16</v>
      </c>
      <c r="L38" s="46">
        <v>0.8</v>
      </c>
      <c r="M38" s="45">
        <v>9</v>
      </c>
      <c r="N38" s="46">
        <v>0.45</v>
      </c>
      <c r="O38" s="47">
        <v>1.5</v>
      </c>
    </row>
    <row r="39" spans="1:15" x14ac:dyDescent="0.25">
      <c r="A39" s="66"/>
      <c r="B39" s="44" t="s">
        <v>4</v>
      </c>
      <c r="C39" s="45">
        <v>47</v>
      </c>
      <c r="D39" s="45">
        <v>40</v>
      </c>
      <c r="E39" s="46">
        <v>0.85106382978723405</v>
      </c>
      <c r="F39" s="45">
        <v>37</v>
      </c>
      <c r="G39" s="46">
        <v>0.78723404255319152</v>
      </c>
      <c r="H39" s="47">
        <v>3.1794871794871793</v>
      </c>
      <c r="I39" s="44" t="s">
        <v>4</v>
      </c>
      <c r="J39" s="45">
        <v>21</v>
      </c>
      <c r="K39" s="45">
        <v>16</v>
      </c>
      <c r="L39" s="46">
        <v>0.76190476190476186</v>
      </c>
      <c r="M39" s="45">
        <v>8</v>
      </c>
      <c r="N39" s="46">
        <v>0.38095238095238093</v>
      </c>
      <c r="O39" s="47">
        <v>1.45625</v>
      </c>
    </row>
    <row r="40" spans="1:15" x14ac:dyDescent="0.25">
      <c r="A40" s="66"/>
      <c r="B40" s="44" t="s">
        <v>86</v>
      </c>
      <c r="C40" s="45">
        <v>40</v>
      </c>
      <c r="D40" s="45">
        <v>33</v>
      </c>
      <c r="E40" s="46">
        <v>0.82499999999999996</v>
      </c>
      <c r="F40" s="45">
        <v>31</v>
      </c>
      <c r="G40" s="46">
        <v>0.77500000000000002</v>
      </c>
      <c r="H40" s="47">
        <v>3.0606060606060606</v>
      </c>
      <c r="I40" s="44" t="s">
        <v>86</v>
      </c>
      <c r="J40" s="45">
        <v>15</v>
      </c>
      <c r="K40" s="45">
        <v>12</v>
      </c>
      <c r="L40" s="46">
        <v>0.8</v>
      </c>
      <c r="M40" s="45">
        <v>10</v>
      </c>
      <c r="N40" s="46">
        <v>0.66666666666666663</v>
      </c>
      <c r="O40" s="47">
        <v>2.3083333333333336</v>
      </c>
    </row>
    <row r="41" spans="1:15" x14ac:dyDescent="0.25">
      <c r="A41" s="67" t="s">
        <v>17</v>
      </c>
      <c r="B41" s="48" t="s">
        <v>1</v>
      </c>
      <c r="C41" s="49" t="s">
        <v>13</v>
      </c>
      <c r="D41" s="49" t="s">
        <v>13</v>
      </c>
      <c r="E41" s="50" t="s">
        <v>13</v>
      </c>
      <c r="F41" s="49" t="s">
        <v>13</v>
      </c>
      <c r="G41" s="50" t="s">
        <v>13</v>
      </c>
      <c r="H41" s="51" t="s">
        <v>13</v>
      </c>
      <c r="I41" s="48" t="s">
        <v>1</v>
      </c>
      <c r="J41" s="49">
        <v>1</v>
      </c>
      <c r="K41" s="49">
        <v>1</v>
      </c>
      <c r="L41" s="50">
        <v>1</v>
      </c>
      <c r="M41" s="49">
        <v>0</v>
      </c>
      <c r="N41" s="50">
        <v>0</v>
      </c>
      <c r="O41" s="51">
        <v>0</v>
      </c>
    </row>
    <row r="42" spans="1:15" x14ac:dyDescent="0.25">
      <c r="A42" s="67"/>
      <c r="B42" s="48" t="s">
        <v>2</v>
      </c>
      <c r="C42" s="49" t="s">
        <v>13</v>
      </c>
      <c r="D42" s="49" t="s">
        <v>13</v>
      </c>
      <c r="E42" s="50" t="s">
        <v>13</v>
      </c>
      <c r="F42" s="49" t="s">
        <v>13</v>
      </c>
      <c r="G42" s="50" t="s">
        <v>13</v>
      </c>
      <c r="H42" s="51" t="s">
        <v>13</v>
      </c>
      <c r="I42" s="48" t="s">
        <v>2</v>
      </c>
      <c r="J42" s="49" t="s">
        <v>13</v>
      </c>
      <c r="K42" s="49" t="s">
        <v>13</v>
      </c>
      <c r="L42" s="50" t="s">
        <v>13</v>
      </c>
      <c r="M42" s="49" t="s">
        <v>13</v>
      </c>
      <c r="N42" s="50" t="s">
        <v>13</v>
      </c>
      <c r="O42" s="51" t="s">
        <v>13</v>
      </c>
    </row>
    <row r="43" spans="1:15" x14ac:dyDescent="0.25">
      <c r="A43" s="67"/>
      <c r="B43" s="48" t="s">
        <v>3</v>
      </c>
      <c r="C43" s="49" t="s">
        <v>13</v>
      </c>
      <c r="D43" s="49" t="s">
        <v>13</v>
      </c>
      <c r="E43" s="50" t="s">
        <v>13</v>
      </c>
      <c r="F43" s="49" t="s">
        <v>13</v>
      </c>
      <c r="G43" s="50" t="s">
        <v>13</v>
      </c>
      <c r="H43" s="51" t="s">
        <v>13</v>
      </c>
      <c r="I43" s="48" t="s">
        <v>3</v>
      </c>
      <c r="J43" s="49" t="s">
        <v>13</v>
      </c>
      <c r="K43" s="49" t="s">
        <v>13</v>
      </c>
      <c r="L43" s="50" t="s">
        <v>13</v>
      </c>
      <c r="M43" s="49" t="s">
        <v>13</v>
      </c>
      <c r="N43" s="50" t="s">
        <v>13</v>
      </c>
      <c r="O43" s="51" t="s">
        <v>13</v>
      </c>
    </row>
    <row r="44" spans="1:15" x14ac:dyDescent="0.25">
      <c r="A44" s="67"/>
      <c r="B44" s="48" t="s">
        <v>4</v>
      </c>
      <c r="C44" s="49" t="s">
        <v>13</v>
      </c>
      <c r="D44" s="49" t="s">
        <v>13</v>
      </c>
      <c r="E44" s="50" t="s">
        <v>13</v>
      </c>
      <c r="F44" s="49" t="s">
        <v>13</v>
      </c>
      <c r="G44" s="50" t="s">
        <v>13</v>
      </c>
      <c r="H44" s="51" t="s">
        <v>13</v>
      </c>
      <c r="I44" s="48" t="s">
        <v>4</v>
      </c>
      <c r="J44" s="49" t="s">
        <v>13</v>
      </c>
      <c r="K44" s="49" t="s">
        <v>13</v>
      </c>
      <c r="L44" s="50" t="s">
        <v>13</v>
      </c>
      <c r="M44" s="49" t="s">
        <v>13</v>
      </c>
      <c r="N44" s="50" t="s">
        <v>13</v>
      </c>
      <c r="O44" s="51" t="s">
        <v>13</v>
      </c>
    </row>
    <row r="45" spans="1:15" x14ac:dyDescent="0.25">
      <c r="A45" s="67"/>
      <c r="B45" s="48" t="s">
        <v>86</v>
      </c>
      <c r="C45" s="49" t="s">
        <v>13</v>
      </c>
      <c r="D45" s="49" t="s">
        <v>13</v>
      </c>
      <c r="E45" s="50" t="s">
        <v>13</v>
      </c>
      <c r="F45" s="49" t="s">
        <v>13</v>
      </c>
      <c r="G45" s="50" t="s">
        <v>13</v>
      </c>
      <c r="H45" s="51" t="s">
        <v>13</v>
      </c>
      <c r="I45" s="48" t="s">
        <v>86</v>
      </c>
      <c r="J45" s="49" t="s">
        <v>13</v>
      </c>
      <c r="K45" s="49" t="s">
        <v>13</v>
      </c>
      <c r="L45" s="50" t="s">
        <v>13</v>
      </c>
      <c r="M45" s="49" t="s">
        <v>13</v>
      </c>
      <c r="N45" s="50" t="s">
        <v>13</v>
      </c>
      <c r="O45" s="51" t="s">
        <v>13</v>
      </c>
    </row>
    <row r="46" spans="1:15" x14ac:dyDescent="0.25">
      <c r="A46" s="64" t="s">
        <v>87</v>
      </c>
      <c r="B46" s="44" t="s">
        <v>1</v>
      </c>
      <c r="C46" s="45">
        <v>59</v>
      </c>
      <c r="D46" s="45">
        <v>51</v>
      </c>
      <c r="E46" s="46">
        <v>0.86440677966101698</v>
      </c>
      <c r="F46" s="45">
        <v>46</v>
      </c>
      <c r="G46" s="46">
        <v>0.77966101694915257</v>
      </c>
      <c r="H46" s="47">
        <v>3.047058823529412</v>
      </c>
      <c r="I46" s="44" t="s">
        <v>1</v>
      </c>
      <c r="J46" s="45">
        <v>15</v>
      </c>
      <c r="K46" s="45">
        <v>12</v>
      </c>
      <c r="L46" s="46">
        <v>0.8</v>
      </c>
      <c r="M46" s="45">
        <v>10</v>
      </c>
      <c r="N46" s="46">
        <v>0.66666666666666663</v>
      </c>
      <c r="O46" s="47">
        <v>2.7250000000000005</v>
      </c>
    </row>
    <row r="47" spans="1:15" x14ac:dyDescent="0.25">
      <c r="A47" s="64"/>
      <c r="B47" s="44" t="s">
        <v>2</v>
      </c>
      <c r="C47" s="45">
        <v>49</v>
      </c>
      <c r="D47" s="45">
        <v>46</v>
      </c>
      <c r="E47" s="46">
        <v>0.93877551020408168</v>
      </c>
      <c r="F47" s="45">
        <v>43</v>
      </c>
      <c r="G47" s="46">
        <v>0.87755102040816324</v>
      </c>
      <c r="H47" s="47">
        <v>3.347826086956522</v>
      </c>
      <c r="I47" s="44" t="s">
        <v>2</v>
      </c>
      <c r="J47" s="45">
        <v>17</v>
      </c>
      <c r="K47" s="45">
        <v>14</v>
      </c>
      <c r="L47" s="46">
        <v>0.82352941176470584</v>
      </c>
      <c r="M47" s="45">
        <v>7</v>
      </c>
      <c r="N47" s="46">
        <v>0.41176470588235292</v>
      </c>
      <c r="O47" s="47">
        <v>1.7642857142857145</v>
      </c>
    </row>
    <row r="48" spans="1:15" x14ac:dyDescent="0.25">
      <c r="A48" s="64"/>
      <c r="B48" s="44" t="s">
        <v>3</v>
      </c>
      <c r="C48" s="45">
        <v>38</v>
      </c>
      <c r="D48" s="45">
        <v>36</v>
      </c>
      <c r="E48" s="46">
        <v>0.94736842105263153</v>
      </c>
      <c r="F48" s="45">
        <v>35</v>
      </c>
      <c r="G48" s="46">
        <v>0.92105263157894735</v>
      </c>
      <c r="H48" s="47">
        <v>3.3555555555555552</v>
      </c>
      <c r="I48" s="44" t="s">
        <v>3</v>
      </c>
      <c r="J48" s="45">
        <v>10</v>
      </c>
      <c r="K48" s="45">
        <v>8</v>
      </c>
      <c r="L48" s="46">
        <v>0.8</v>
      </c>
      <c r="M48" s="45">
        <v>6</v>
      </c>
      <c r="N48" s="46">
        <v>0.6</v>
      </c>
      <c r="O48" s="47">
        <v>2.4250000000000003</v>
      </c>
    </row>
    <row r="49" spans="1:15" x14ac:dyDescent="0.25">
      <c r="A49" s="64"/>
      <c r="B49" s="44" t="s">
        <v>4</v>
      </c>
      <c r="C49" s="45">
        <v>64</v>
      </c>
      <c r="D49" s="45">
        <v>57</v>
      </c>
      <c r="E49" s="46">
        <v>0.890625</v>
      </c>
      <c r="F49" s="45">
        <v>55</v>
      </c>
      <c r="G49" s="46">
        <v>0.859375</v>
      </c>
      <c r="H49" s="47">
        <v>3.263157894736842</v>
      </c>
      <c r="I49" s="44" t="s">
        <v>4</v>
      </c>
      <c r="J49" s="45">
        <v>8</v>
      </c>
      <c r="K49" s="45">
        <v>8</v>
      </c>
      <c r="L49" s="46">
        <v>1</v>
      </c>
      <c r="M49" s="45">
        <v>7</v>
      </c>
      <c r="N49" s="46">
        <v>0.875</v>
      </c>
      <c r="O49" s="47">
        <v>3</v>
      </c>
    </row>
    <row r="50" spans="1:15" x14ac:dyDescent="0.25">
      <c r="A50" s="64"/>
      <c r="B50" s="44" t="s">
        <v>86</v>
      </c>
      <c r="C50" s="45">
        <v>23</v>
      </c>
      <c r="D50" s="45">
        <v>22</v>
      </c>
      <c r="E50" s="46">
        <v>0.95652173913043481</v>
      </c>
      <c r="F50" s="45">
        <v>22</v>
      </c>
      <c r="G50" s="46">
        <v>0.95652173913043481</v>
      </c>
      <c r="H50" s="47">
        <v>3.4090909090909092</v>
      </c>
      <c r="I50" s="44" t="s">
        <v>86</v>
      </c>
      <c r="J50" s="45">
        <v>11</v>
      </c>
      <c r="K50" s="45">
        <v>8</v>
      </c>
      <c r="L50" s="46">
        <v>0.72727272727272729</v>
      </c>
      <c r="M50" s="45">
        <v>5</v>
      </c>
      <c r="N50" s="46">
        <v>0.45454545454545453</v>
      </c>
      <c r="O50" s="47">
        <v>1.6625000000000001</v>
      </c>
    </row>
    <row r="51" spans="1:15" x14ac:dyDescent="0.25">
      <c r="A51" s="65" t="s">
        <v>60</v>
      </c>
      <c r="B51" s="48" t="s">
        <v>1</v>
      </c>
      <c r="C51" s="52">
        <v>13</v>
      </c>
      <c r="D51" s="49">
        <v>11</v>
      </c>
      <c r="E51" s="50">
        <v>0.84615384615384615</v>
      </c>
      <c r="F51" s="49">
        <v>11</v>
      </c>
      <c r="G51" s="50">
        <v>0.84615384615384615</v>
      </c>
      <c r="H51" s="51">
        <v>3.5454545454545454</v>
      </c>
      <c r="I51" s="48" t="s">
        <v>1</v>
      </c>
      <c r="J51" s="52">
        <v>4</v>
      </c>
      <c r="K51" s="49">
        <v>3</v>
      </c>
      <c r="L51" s="50">
        <v>0.75</v>
      </c>
      <c r="M51" s="49">
        <v>2</v>
      </c>
      <c r="N51" s="50">
        <v>0.5</v>
      </c>
      <c r="O51" s="51">
        <v>2.2333333333333334</v>
      </c>
    </row>
    <row r="52" spans="1:15" x14ac:dyDescent="0.25">
      <c r="A52" s="65"/>
      <c r="B52" s="48" t="s">
        <v>2</v>
      </c>
      <c r="C52" s="49">
        <v>4</v>
      </c>
      <c r="D52" s="49">
        <v>4</v>
      </c>
      <c r="E52" s="50">
        <v>1</v>
      </c>
      <c r="F52" s="49">
        <v>3</v>
      </c>
      <c r="G52" s="50">
        <v>0.75</v>
      </c>
      <c r="H52" s="51">
        <v>2.25</v>
      </c>
      <c r="I52" s="48" t="s">
        <v>2</v>
      </c>
      <c r="J52" s="49">
        <v>5</v>
      </c>
      <c r="K52" s="49">
        <v>4</v>
      </c>
      <c r="L52" s="50">
        <v>0.8</v>
      </c>
      <c r="M52" s="49">
        <v>1</v>
      </c>
      <c r="N52" s="50">
        <v>0.2</v>
      </c>
      <c r="O52" s="51">
        <v>0.67500000000000004</v>
      </c>
    </row>
    <row r="53" spans="1:15" x14ac:dyDescent="0.25">
      <c r="A53" s="65"/>
      <c r="B53" s="48" t="s">
        <v>3</v>
      </c>
      <c r="C53" s="49">
        <v>5</v>
      </c>
      <c r="D53" s="49">
        <v>4</v>
      </c>
      <c r="E53" s="50">
        <v>0.8</v>
      </c>
      <c r="F53" s="49">
        <v>3</v>
      </c>
      <c r="G53" s="50">
        <v>0.6</v>
      </c>
      <c r="H53" s="51">
        <v>2.5750000000000002</v>
      </c>
      <c r="I53" s="48" t="s">
        <v>3</v>
      </c>
      <c r="J53" s="49">
        <v>1</v>
      </c>
      <c r="K53" s="49">
        <v>1</v>
      </c>
      <c r="L53" s="50">
        <v>1</v>
      </c>
      <c r="M53" s="49">
        <v>0</v>
      </c>
      <c r="N53" s="50">
        <v>0</v>
      </c>
      <c r="O53" s="51">
        <v>0</v>
      </c>
    </row>
    <row r="54" spans="1:15" x14ac:dyDescent="0.25">
      <c r="A54" s="65"/>
      <c r="B54" s="48" t="s">
        <v>4</v>
      </c>
      <c r="C54" s="49">
        <v>4</v>
      </c>
      <c r="D54" s="49">
        <v>3</v>
      </c>
      <c r="E54" s="50">
        <v>0.75</v>
      </c>
      <c r="F54" s="49">
        <v>3</v>
      </c>
      <c r="G54" s="50">
        <v>0.75</v>
      </c>
      <c r="H54" s="51">
        <v>2.3333333333333335</v>
      </c>
      <c r="I54" s="48" t="s">
        <v>4</v>
      </c>
      <c r="J54" s="49">
        <v>4</v>
      </c>
      <c r="K54" s="49">
        <v>4</v>
      </c>
      <c r="L54" s="50">
        <v>1</v>
      </c>
      <c r="M54" s="49">
        <v>1</v>
      </c>
      <c r="N54" s="50">
        <v>0.25</v>
      </c>
      <c r="O54" s="51">
        <v>1</v>
      </c>
    </row>
    <row r="55" spans="1:15" x14ac:dyDescent="0.25">
      <c r="A55" s="65"/>
      <c r="B55" s="48" t="s">
        <v>86</v>
      </c>
      <c r="C55" s="49">
        <v>14</v>
      </c>
      <c r="D55" s="49">
        <v>11</v>
      </c>
      <c r="E55" s="50">
        <v>0.7857142857142857</v>
      </c>
      <c r="F55" s="49">
        <v>11</v>
      </c>
      <c r="G55" s="50">
        <v>0.7857142857142857</v>
      </c>
      <c r="H55" s="51">
        <v>3</v>
      </c>
      <c r="I55" s="48" t="s">
        <v>86</v>
      </c>
      <c r="J55" s="49">
        <v>4</v>
      </c>
      <c r="K55" s="49">
        <v>2</v>
      </c>
      <c r="L55" s="50">
        <v>0.5</v>
      </c>
      <c r="M55" s="49">
        <v>2</v>
      </c>
      <c r="N55" s="50">
        <v>0.5</v>
      </c>
      <c r="O55" s="51">
        <v>3.85</v>
      </c>
    </row>
    <row r="56" spans="1:15" x14ac:dyDescent="0.25">
      <c r="A56" s="64" t="s">
        <v>61</v>
      </c>
      <c r="B56" s="44" t="s">
        <v>1</v>
      </c>
      <c r="C56" s="45">
        <v>3</v>
      </c>
      <c r="D56" s="45">
        <v>3</v>
      </c>
      <c r="E56" s="46">
        <v>1</v>
      </c>
      <c r="F56" s="45">
        <v>3</v>
      </c>
      <c r="G56" s="46">
        <v>1</v>
      </c>
      <c r="H56" s="47">
        <v>3.6666666666666665</v>
      </c>
      <c r="I56" s="44" t="s">
        <v>1</v>
      </c>
      <c r="J56" s="45" t="s">
        <v>13</v>
      </c>
      <c r="K56" s="45" t="s">
        <v>13</v>
      </c>
      <c r="L56" s="46" t="s">
        <v>13</v>
      </c>
      <c r="M56" s="45" t="s">
        <v>13</v>
      </c>
      <c r="N56" s="46" t="s">
        <v>13</v>
      </c>
      <c r="O56" s="47" t="s">
        <v>13</v>
      </c>
    </row>
    <row r="57" spans="1:15" x14ac:dyDescent="0.25">
      <c r="A57" s="64"/>
      <c r="B57" s="44" t="s">
        <v>2</v>
      </c>
      <c r="C57" s="45">
        <v>3</v>
      </c>
      <c r="D57" s="45">
        <v>2</v>
      </c>
      <c r="E57" s="46">
        <v>0.66666666666666663</v>
      </c>
      <c r="F57" s="45">
        <v>2</v>
      </c>
      <c r="G57" s="46">
        <v>0.66666666666666663</v>
      </c>
      <c r="H57" s="47">
        <v>3.5</v>
      </c>
      <c r="I57" s="44" t="s">
        <v>2</v>
      </c>
      <c r="J57" s="45" t="s">
        <v>13</v>
      </c>
      <c r="K57" s="45" t="s">
        <v>13</v>
      </c>
      <c r="L57" s="46" t="s">
        <v>13</v>
      </c>
      <c r="M57" s="45" t="s">
        <v>13</v>
      </c>
      <c r="N57" s="46" t="s">
        <v>13</v>
      </c>
      <c r="O57" s="47" t="s">
        <v>13</v>
      </c>
    </row>
    <row r="58" spans="1:15" x14ac:dyDescent="0.25">
      <c r="A58" s="64"/>
      <c r="B58" s="44" t="s">
        <v>3</v>
      </c>
      <c r="C58" s="45">
        <v>1</v>
      </c>
      <c r="D58" s="45">
        <v>0</v>
      </c>
      <c r="E58" s="46">
        <v>0</v>
      </c>
      <c r="F58" s="45">
        <v>0</v>
      </c>
      <c r="G58" s="46">
        <v>0</v>
      </c>
      <c r="H58" s="47" t="s">
        <v>13</v>
      </c>
      <c r="I58" s="44" t="s">
        <v>3</v>
      </c>
      <c r="J58" s="45" t="s">
        <v>13</v>
      </c>
      <c r="K58" s="45" t="s">
        <v>13</v>
      </c>
      <c r="L58" s="46" t="s">
        <v>13</v>
      </c>
      <c r="M58" s="45" t="s">
        <v>13</v>
      </c>
      <c r="N58" s="46" t="s">
        <v>13</v>
      </c>
      <c r="O58" s="47" t="s">
        <v>13</v>
      </c>
    </row>
    <row r="59" spans="1:15" x14ac:dyDescent="0.25">
      <c r="A59" s="64"/>
      <c r="B59" s="44" t="s">
        <v>4</v>
      </c>
      <c r="C59" s="45" t="s">
        <v>13</v>
      </c>
      <c r="D59" s="45" t="s">
        <v>13</v>
      </c>
      <c r="E59" s="46" t="s">
        <v>13</v>
      </c>
      <c r="F59" s="45" t="s">
        <v>13</v>
      </c>
      <c r="G59" s="46" t="s">
        <v>13</v>
      </c>
      <c r="H59" s="47" t="s">
        <v>13</v>
      </c>
      <c r="I59" s="44" t="s">
        <v>4</v>
      </c>
      <c r="J59" s="45">
        <v>1</v>
      </c>
      <c r="K59" s="45">
        <v>1</v>
      </c>
      <c r="L59" s="46">
        <v>1</v>
      </c>
      <c r="M59" s="45">
        <v>1</v>
      </c>
      <c r="N59" s="46">
        <v>1</v>
      </c>
      <c r="O59" s="47">
        <v>4</v>
      </c>
    </row>
    <row r="60" spans="1:15" x14ac:dyDescent="0.25">
      <c r="A60" s="64"/>
      <c r="B60" s="44" t="s">
        <v>86</v>
      </c>
      <c r="C60" s="45">
        <v>3</v>
      </c>
      <c r="D60" s="45">
        <v>0</v>
      </c>
      <c r="E60" s="46">
        <v>0</v>
      </c>
      <c r="F60" s="45">
        <v>0</v>
      </c>
      <c r="G60" s="46">
        <v>0</v>
      </c>
      <c r="H60" s="47"/>
      <c r="I60" s="44" t="s">
        <v>86</v>
      </c>
      <c r="J60" s="45" t="s">
        <v>13</v>
      </c>
      <c r="K60" s="45" t="s">
        <v>13</v>
      </c>
      <c r="L60" s="46" t="s">
        <v>13</v>
      </c>
      <c r="M60" s="45" t="s">
        <v>13</v>
      </c>
      <c r="N60" s="46" t="s">
        <v>13</v>
      </c>
      <c r="O60" s="47" t="s">
        <v>13</v>
      </c>
    </row>
  </sheetData>
  <mergeCells count="13">
    <mergeCell ref="A2:A6"/>
    <mergeCell ref="A7:A11"/>
    <mergeCell ref="A14:H14"/>
    <mergeCell ref="I14:O14"/>
    <mergeCell ref="A16:A20"/>
    <mergeCell ref="A46:A50"/>
    <mergeCell ref="A51:A55"/>
    <mergeCell ref="A56:A60"/>
    <mergeCell ref="A21:A25"/>
    <mergeCell ref="A26:A30"/>
    <mergeCell ref="A31:A35"/>
    <mergeCell ref="A36:A40"/>
    <mergeCell ref="A41:A4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3" customWidth="1"/>
    <col min="2" max="8" width="14" style="12" customWidth="1"/>
  </cols>
  <sheetData>
    <row r="1" spans="1:8" ht="30" x14ac:dyDescent="0.25">
      <c r="A1" s="35" t="s">
        <v>0</v>
      </c>
      <c r="B1" s="2" t="s">
        <v>36</v>
      </c>
      <c r="C1" s="13" t="s">
        <v>77</v>
      </c>
      <c r="D1" s="13" t="s">
        <v>78</v>
      </c>
      <c r="E1" s="13" t="s">
        <v>79</v>
      </c>
      <c r="F1" s="13" t="s">
        <v>80</v>
      </c>
      <c r="G1" s="13" t="s">
        <v>37</v>
      </c>
      <c r="H1" s="13" t="s">
        <v>81</v>
      </c>
    </row>
    <row r="2" spans="1:8" x14ac:dyDescent="0.25">
      <c r="A2" s="59" t="s">
        <v>6</v>
      </c>
      <c r="B2" s="3" t="s">
        <v>1</v>
      </c>
      <c r="C2" s="6">
        <v>115</v>
      </c>
      <c r="D2" s="6">
        <v>97</v>
      </c>
      <c r="E2" s="17">
        <v>0.84347826086956523</v>
      </c>
      <c r="F2" s="6">
        <v>84</v>
      </c>
      <c r="G2" s="17">
        <v>0.73043478260869565</v>
      </c>
      <c r="H2" s="18">
        <v>2.9092783505154638</v>
      </c>
    </row>
    <row r="3" spans="1:8" x14ac:dyDescent="0.25">
      <c r="A3" s="59"/>
      <c r="B3" s="3" t="s">
        <v>2</v>
      </c>
      <c r="C3" s="6">
        <v>141</v>
      </c>
      <c r="D3" s="6">
        <v>128</v>
      </c>
      <c r="E3" s="17">
        <v>0.90780141843971629</v>
      </c>
      <c r="F3" s="6">
        <v>105</v>
      </c>
      <c r="G3" s="17">
        <v>0.74468085106382975</v>
      </c>
      <c r="H3" s="18">
        <v>2.7453124999999998</v>
      </c>
    </row>
    <row r="4" spans="1:8" x14ac:dyDescent="0.25">
      <c r="A4" s="59"/>
      <c r="B4" s="3" t="s">
        <v>3</v>
      </c>
      <c r="C4" s="6">
        <v>90</v>
      </c>
      <c r="D4" s="6">
        <v>83</v>
      </c>
      <c r="E4" s="17">
        <v>0.92222222222222228</v>
      </c>
      <c r="F4" s="6">
        <v>68</v>
      </c>
      <c r="G4" s="17">
        <v>0.75555555555555554</v>
      </c>
      <c r="H4" s="18">
        <v>2.5590361445783132</v>
      </c>
    </row>
    <row r="5" spans="1:8" x14ac:dyDescent="0.25">
      <c r="A5" s="59"/>
      <c r="B5" s="3" t="s">
        <v>4</v>
      </c>
      <c r="C5" s="6">
        <v>118</v>
      </c>
      <c r="D5" s="6">
        <v>102</v>
      </c>
      <c r="E5" s="17">
        <v>0.86440677966101698</v>
      </c>
      <c r="F5" s="6">
        <v>90</v>
      </c>
      <c r="G5" s="17">
        <v>0.76271186440677963</v>
      </c>
      <c r="H5" s="18">
        <v>2.9539215686274511</v>
      </c>
    </row>
    <row r="6" spans="1:8" x14ac:dyDescent="0.25">
      <c r="A6" s="59"/>
      <c r="B6" s="3" t="s">
        <v>86</v>
      </c>
      <c r="C6" s="6">
        <v>85</v>
      </c>
      <c r="D6" s="6">
        <v>68</v>
      </c>
      <c r="E6" s="17">
        <v>0.8</v>
      </c>
      <c r="F6" s="6">
        <v>62</v>
      </c>
      <c r="G6" s="17">
        <v>0.72941176470588232</v>
      </c>
      <c r="H6" s="18">
        <v>2.9367647058823532</v>
      </c>
    </row>
    <row r="7" spans="1:8" x14ac:dyDescent="0.25">
      <c r="A7" s="59" t="s">
        <v>7</v>
      </c>
      <c r="B7" s="3" t="s">
        <v>1</v>
      </c>
      <c r="C7" s="6">
        <v>63</v>
      </c>
      <c r="D7" s="6">
        <v>51</v>
      </c>
      <c r="E7" s="17">
        <v>0.80952380952380953</v>
      </c>
      <c r="F7" s="6">
        <v>42</v>
      </c>
      <c r="G7" s="17">
        <v>0.66666666666666663</v>
      </c>
      <c r="H7" s="18">
        <v>2.668627450980392</v>
      </c>
    </row>
    <row r="8" spans="1:8" x14ac:dyDescent="0.25">
      <c r="A8" s="59"/>
      <c r="B8" s="3" t="s">
        <v>2</v>
      </c>
      <c r="C8" s="6">
        <v>41</v>
      </c>
      <c r="D8" s="6">
        <v>37</v>
      </c>
      <c r="E8" s="17">
        <v>0.90243902439024393</v>
      </c>
      <c r="F8" s="6">
        <v>27</v>
      </c>
      <c r="G8" s="17">
        <v>0.65853658536585369</v>
      </c>
      <c r="H8" s="18">
        <v>2.4702702702702704</v>
      </c>
    </row>
    <row r="9" spans="1:8" x14ac:dyDescent="0.25">
      <c r="A9" s="59"/>
      <c r="B9" s="3" t="s">
        <v>3</v>
      </c>
      <c r="C9" s="6">
        <v>24</v>
      </c>
      <c r="D9" s="6">
        <v>18</v>
      </c>
      <c r="E9" s="17">
        <v>0.75</v>
      </c>
      <c r="F9" s="6">
        <v>16</v>
      </c>
      <c r="G9" s="17">
        <v>0.66666666666666663</v>
      </c>
      <c r="H9" s="18">
        <v>3.0611111111111113</v>
      </c>
    </row>
    <row r="10" spans="1:8" x14ac:dyDescent="0.25">
      <c r="A10" s="59"/>
      <c r="B10" s="3" t="s">
        <v>4</v>
      </c>
      <c r="C10" s="6">
        <v>47</v>
      </c>
      <c r="D10" s="6">
        <v>37</v>
      </c>
      <c r="E10" s="17">
        <v>0.78723404255319152</v>
      </c>
      <c r="F10" s="6">
        <v>30</v>
      </c>
      <c r="G10" s="17">
        <v>0.63829787234042556</v>
      </c>
      <c r="H10" s="18">
        <v>2.6297297297297297</v>
      </c>
    </row>
    <row r="11" spans="1:8" x14ac:dyDescent="0.25">
      <c r="A11" s="59"/>
      <c r="B11" s="3" t="s">
        <v>86</v>
      </c>
      <c r="C11" s="6">
        <v>25</v>
      </c>
      <c r="D11" s="6">
        <v>20</v>
      </c>
      <c r="E11" s="17">
        <v>0.8</v>
      </c>
      <c r="F11" s="6">
        <v>19</v>
      </c>
      <c r="G11" s="17">
        <v>0.76</v>
      </c>
      <c r="H11" s="18">
        <v>2.9500000000000006</v>
      </c>
    </row>
    <row r="12" spans="1:8" ht="30" x14ac:dyDescent="0.25">
      <c r="A12" s="35" t="s">
        <v>56</v>
      </c>
      <c r="B12" s="2" t="s">
        <v>36</v>
      </c>
      <c r="C12" s="13" t="s">
        <v>77</v>
      </c>
      <c r="D12" s="13" t="s">
        <v>78</v>
      </c>
      <c r="E12" s="13" t="s">
        <v>79</v>
      </c>
      <c r="F12" s="13" t="s">
        <v>80</v>
      </c>
      <c r="G12" s="13" t="s">
        <v>37</v>
      </c>
      <c r="H12" s="13" t="s">
        <v>81</v>
      </c>
    </row>
    <row r="13" spans="1:8" x14ac:dyDescent="0.25">
      <c r="A13" s="73" t="s">
        <v>57</v>
      </c>
      <c r="B13" s="3" t="s">
        <v>1</v>
      </c>
      <c r="C13" s="6">
        <v>11</v>
      </c>
      <c r="D13" s="6">
        <v>6</v>
      </c>
      <c r="E13" s="17">
        <v>0.54545454545454541</v>
      </c>
      <c r="F13" s="6">
        <v>5</v>
      </c>
      <c r="G13" s="17">
        <v>0.45454545454545453</v>
      </c>
      <c r="H13" s="18">
        <v>2.5499999999999998</v>
      </c>
    </row>
    <row r="14" spans="1:8" x14ac:dyDescent="0.25">
      <c r="A14" s="74"/>
      <c r="B14" s="3" t="s">
        <v>2</v>
      </c>
      <c r="C14" s="6">
        <v>14</v>
      </c>
      <c r="D14" s="6">
        <v>12</v>
      </c>
      <c r="E14" s="17">
        <v>0.8571428571428571</v>
      </c>
      <c r="F14" s="6">
        <v>9</v>
      </c>
      <c r="G14" s="17">
        <v>0.6428571428571429</v>
      </c>
      <c r="H14" s="18">
        <v>2.6666666666666665</v>
      </c>
    </row>
    <row r="15" spans="1:8" x14ac:dyDescent="0.25">
      <c r="A15" s="74"/>
      <c r="B15" s="3" t="s">
        <v>3</v>
      </c>
      <c r="C15" s="6">
        <v>12</v>
      </c>
      <c r="D15" s="6">
        <v>11</v>
      </c>
      <c r="E15" s="17">
        <v>0.91666666666666663</v>
      </c>
      <c r="F15" s="6">
        <v>10</v>
      </c>
      <c r="G15" s="17">
        <v>0.83333333333333337</v>
      </c>
      <c r="H15" s="18">
        <v>2.4181818181818184</v>
      </c>
    </row>
    <row r="16" spans="1:8" x14ac:dyDescent="0.25">
      <c r="A16" s="74"/>
      <c r="B16" s="3" t="s">
        <v>4</v>
      </c>
      <c r="C16" s="6">
        <v>9</v>
      </c>
      <c r="D16" s="6">
        <v>3</v>
      </c>
      <c r="E16" s="17">
        <v>0.33333333333333331</v>
      </c>
      <c r="F16" s="6">
        <v>3</v>
      </c>
      <c r="G16" s="17">
        <v>0.33333333333333331</v>
      </c>
      <c r="H16" s="18">
        <v>3.6666666666666665</v>
      </c>
    </row>
    <row r="17" spans="1:8" x14ac:dyDescent="0.25">
      <c r="A17" s="75"/>
      <c r="B17" s="3" t="s">
        <v>86</v>
      </c>
      <c r="C17" s="6">
        <v>1</v>
      </c>
      <c r="D17" s="6">
        <v>1</v>
      </c>
      <c r="E17" s="17">
        <v>1</v>
      </c>
      <c r="F17" s="6">
        <v>1</v>
      </c>
      <c r="G17" s="17">
        <v>1</v>
      </c>
      <c r="H17" s="18">
        <v>3</v>
      </c>
    </row>
    <row r="18" spans="1:8" x14ac:dyDescent="0.25">
      <c r="A18" s="68" t="s">
        <v>58</v>
      </c>
      <c r="B18" s="3" t="s">
        <v>1</v>
      </c>
      <c r="C18" s="6">
        <v>7</v>
      </c>
      <c r="D18" s="6">
        <v>7</v>
      </c>
      <c r="E18" s="17">
        <v>1</v>
      </c>
      <c r="F18" s="6">
        <v>6</v>
      </c>
      <c r="G18" s="17">
        <v>0.8571428571428571</v>
      </c>
      <c r="H18" s="18">
        <v>3.2857142857142856</v>
      </c>
    </row>
    <row r="19" spans="1:8" x14ac:dyDescent="0.25">
      <c r="A19" s="68"/>
      <c r="B19" s="3" t="s">
        <v>2</v>
      </c>
      <c r="C19" s="23" t="s">
        <v>13</v>
      </c>
      <c r="D19" s="23" t="s">
        <v>13</v>
      </c>
      <c r="E19" s="17" t="s">
        <v>13</v>
      </c>
      <c r="F19" s="23" t="s">
        <v>13</v>
      </c>
      <c r="G19" s="17" t="s">
        <v>13</v>
      </c>
      <c r="H19" s="24" t="s">
        <v>13</v>
      </c>
    </row>
    <row r="20" spans="1:8" x14ac:dyDescent="0.25">
      <c r="A20" s="68"/>
      <c r="B20" s="3" t="s">
        <v>3</v>
      </c>
      <c r="C20" s="6" t="s">
        <v>13</v>
      </c>
      <c r="D20" s="6" t="s">
        <v>13</v>
      </c>
      <c r="E20" s="17" t="s">
        <v>13</v>
      </c>
      <c r="F20" s="6" t="s">
        <v>13</v>
      </c>
      <c r="G20" s="17" t="s">
        <v>13</v>
      </c>
      <c r="H20" s="18" t="s">
        <v>13</v>
      </c>
    </row>
    <row r="21" spans="1:8" x14ac:dyDescent="0.25">
      <c r="A21" s="68"/>
      <c r="B21" s="3" t="s">
        <v>4</v>
      </c>
      <c r="C21" s="6" t="s">
        <v>13</v>
      </c>
      <c r="D21" s="6" t="s">
        <v>13</v>
      </c>
      <c r="E21" s="17" t="s">
        <v>13</v>
      </c>
      <c r="F21" s="6" t="s">
        <v>13</v>
      </c>
      <c r="G21" s="17" t="s">
        <v>13</v>
      </c>
      <c r="H21" s="18" t="s">
        <v>13</v>
      </c>
    </row>
    <row r="22" spans="1:8" x14ac:dyDescent="0.25">
      <c r="A22" s="68"/>
      <c r="B22" s="3" t="s">
        <v>86</v>
      </c>
      <c r="C22" s="6" t="s">
        <v>13</v>
      </c>
      <c r="D22" s="6" t="s">
        <v>13</v>
      </c>
      <c r="E22" s="17" t="s">
        <v>13</v>
      </c>
      <c r="F22" s="6" t="s">
        <v>13</v>
      </c>
      <c r="G22" s="17" t="s">
        <v>13</v>
      </c>
      <c r="H22" s="18" t="s">
        <v>13</v>
      </c>
    </row>
    <row r="23" spans="1:8" x14ac:dyDescent="0.25">
      <c r="A23" s="59" t="s">
        <v>14</v>
      </c>
      <c r="B23" s="3" t="s">
        <v>1</v>
      </c>
      <c r="C23" s="6">
        <v>1</v>
      </c>
      <c r="D23" s="6">
        <v>1</v>
      </c>
      <c r="E23" s="17">
        <v>1</v>
      </c>
      <c r="F23" s="6">
        <v>1</v>
      </c>
      <c r="G23" s="17">
        <v>1</v>
      </c>
      <c r="H23" s="18">
        <v>2</v>
      </c>
    </row>
    <row r="24" spans="1:8" x14ac:dyDescent="0.25">
      <c r="A24" s="59"/>
      <c r="B24" s="3" t="s">
        <v>2</v>
      </c>
      <c r="C24" s="23">
        <v>5</v>
      </c>
      <c r="D24" s="23">
        <v>4</v>
      </c>
      <c r="E24" s="17">
        <v>0.8</v>
      </c>
      <c r="F24" s="23">
        <v>4</v>
      </c>
      <c r="G24" s="17">
        <v>0.8</v>
      </c>
      <c r="H24" s="24">
        <v>2.6749999999999998</v>
      </c>
    </row>
    <row r="25" spans="1:8" x14ac:dyDescent="0.25">
      <c r="A25" s="59"/>
      <c r="B25" s="3" t="s">
        <v>3</v>
      </c>
      <c r="C25" s="6">
        <v>4</v>
      </c>
      <c r="D25" s="6">
        <v>4</v>
      </c>
      <c r="E25" s="17">
        <v>1</v>
      </c>
      <c r="F25" s="6">
        <v>4</v>
      </c>
      <c r="G25" s="17">
        <v>1</v>
      </c>
      <c r="H25" s="18">
        <v>3.5</v>
      </c>
    </row>
    <row r="26" spans="1:8" x14ac:dyDescent="0.25">
      <c r="A26" s="59"/>
      <c r="B26" s="3" t="s">
        <v>4</v>
      </c>
      <c r="C26" s="6">
        <v>5</v>
      </c>
      <c r="D26" s="6">
        <v>5</v>
      </c>
      <c r="E26" s="17">
        <v>1</v>
      </c>
      <c r="F26" s="6">
        <v>4</v>
      </c>
      <c r="G26" s="17">
        <v>0.8</v>
      </c>
      <c r="H26" s="18">
        <v>3.2</v>
      </c>
    </row>
    <row r="27" spans="1:8" x14ac:dyDescent="0.25">
      <c r="A27" s="59"/>
      <c r="B27" s="3" t="s">
        <v>86</v>
      </c>
      <c r="C27" s="6">
        <v>3</v>
      </c>
      <c r="D27" s="6">
        <v>0</v>
      </c>
      <c r="E27" s="17">
        <v>0</v>
      </c>
      <c r="F27" s="6">
        <v>0</v>
      </c>
      <c r="G27" s="17">
        <v>0</v>
      </c>
      <c r="H27" s="18" t="s">
        <v>13</v>
      </c>
    </row>
    <row r="28" spans="1:8" x14ac:dyDescent="0.25">
      <c r="A28" s="59" t="s">
        <v>15</v>
      </c>
      <c r="B28" s="3" t="s">
        <v>1</v>
      </c>
      <c r="C28" s="6">
        <v>6</v>
      </c>
      <c r="D28" s="6">
        <v>6</v>
      </c>
      <c r="E28" s="17">
        <v>1</v>
      </c>
      <c r="F28" s="6">
        <v>6</v>
      </c>
      <c r="G28" s="17">
        <v>1</v>
      </c>
      <c r="H28" s="18">
        <v>3.2833333333333337</v>
      </c>
    </row>
    <row r="29" spans="1:8" x14ac:dyDescent="0.25">
      <c r="A29" s="59"/>
      <c r="B29" s="3" t="s">
        <v>2</v>
      </c>
      <c r="C29" s="6">
        <v>6</v>
      </c>
      <c r="D29" s="6">
        <v>6</v>
      </c>
      <c r="E29" s="17">
        <v>1</v>
      </c>
      <c r="F29" s="6">
        <v>5</v>
      </c>
      <c r="G29" s="17">
        <v>0.83333333333333337</v>
      </c>
      <c r="H29" s="18">
        <v>2.8333333333333335</v>
      </c>
    </row>
    <row r="30" spans="1:8" x14ac:dyDescent="0.25">
      <c r="A30" s="59"/>
      <c r="B30" s="3" t="s">
        <v>3</v>
      </c>
      <c r="C30" s="6">
        <v>2</v>
      </c>
      <c r="D30" s="6">
        <v>2</v>
      </c>
      <c r="E30" s="17">
        <v>1</v>
      </c>
      <c r="F30" s="6">
        <v>2</v>
      </c>
      <c r="G30" s="17">
        <v>1</v>
      </c>
      <c r="H30" s="18">
        <v>3.85</v>
      </c>
    </row>
    <row r="31" spans="1:8" x14ac:dyDescent="0.25">
      <c r="A31" s="59"/>
      <c r="B31" s="3" t="s">
        <v>4</v>
      </c>
      <c r="C31" s="6">
        <v>6</v>
      </c>
      <c r="D31" s="6">
        <v>6</v>
      </c>
      <c r="E31" s="17">
        <v>1</v>
      </c>
      <c r="F31" s="6">
        <v>3</v>
      </c>
      <c r="G31" s="17">
        <v>0.5</v>
      </c>
      <c r="H31" s="18">
        <v>1.3833333333333333</v>
      </c>
    </row>
    <row r="32" spans="1:8" x14ac:dyDescent="0.25">
      <c r="A32" s="59"/>
      <c r="B32" s="3" t="s">
        <v>86</v>
      </c>
      <c r="C32" s="6" t="s">
        <v>13</v>
      </c>
      <c r="D32" s="6" t="s">
        <v>13</v>
      </c>
      <c r="E32" s="17" t="s">
        <v>13</v>
      </c>
      <c r="F32" s="6" t="s">
        <v>13</v>
      </c>
      <c r="G32" s="17" t="s">
        <v>13</v>
      </c>
      <c r="H32" s="18" t="s">
        <v>13</v>
      </c>
    </row>
    <row r="33" spans="1:8" x14ac:dyDescent="0.25">
      <c r="A33" s="59" t="s">
        <v>16</v>
      </c>
      <c r="B33" s="3" t="s">
        <v>1</v>
      </c>
      <c r="C33" s="6">
        <v>58</v>
      </c>
      <c r="D33" s="6">
        <v>47</v>
      </c>
      <c r="E33" s="17">
        <v>0.81034482758620685</v>
      </c>
      <c r="F33" s="6">
        <v>36</v>
      </c>
      <c r="G33" s="17">
        <v>0.62068965517241381</v>
      </c>
      <c r="H33" s="18">
        <v>2.4148936170212765</v>
      </c>
    </row>
    <row r="34" spans="1:8" x14ac:dyDescent="0.25">
      <c r="A34" s="59"/>
      <c r="B34" s="3" t="s">
        <v>2</v>
      </c>
      <c r="C34" s="6">
        <v>79</v>
      </c>
      <c r="D34" s="6">
        <v>73</v>
      </c>
      <c r="E34" s="17">
        <v>0.92405063291139244</v>
      </c>
      <c r="F34" s="6">
        <v>58</v>
      </c>
      <c r="G34" s="17">
        <v>0.73417721518987344</v>
      </c>
      <c r="H34" s="18">
        <v>2.543835616438356</v>
      </c>
    </row>
    <row r="35" spans="1:8" x14ac:dyDescent="0.25">
      <c r="A35" s="59"/>
      <c r="B35" s="3" t="s">
        <v>3</v>
      </c>
      <c r="C35" s="6">
        <v>42</v>
      </c>
      <c r="D35" s="6">
        <v>36</v>
      </c>
      <c r="E35" s="17">
        <v>0.8571428571428571</v>
      </c>
      <c r="F35" s="6">
        <v>24</v>
      </c>
      <c r="G35" s="17">
        <v>0.5714285714285714</v>
      </c>
      <c r="H35" s="18">
        <v>1.9083333333333332</v>
      </c>
    </row>
    <row r="36" spans="1:8" x14ac:dyDescent="0.25">
      <c r="A36" s="59"/>
      <c r="B36" s="3" t="s">
        <v>4</v>
      </c>
      <c r="C36" s="6">
        <v>67</v>
      </c>
      <c r="D36" s="6">
        <v>55</v>
      </c>
      <c r="E36" s="17">
        <v>0.82089552238805974</v>
      </c>
      <c r="F36" s="6">
        <v>45</v>
      </c>
      <c r="G36" s="17">
        <v>0.67164179104477617</v>
      </c>
      <c r="H36" s="18">
        <v>2.6781818181818182</v>
      </c>
    </row>
    <row r="37" spans="1:8" x14ac:dyDescent="0.25">
      <c r="A37" s="59"/>
      <c r="B37" s="3" t="s">
        <v>86</v>
      </c>
      <c r="C37" s="6">
        <v>55</v>
      </c>
      <c r="D37" s="6">
        <v>45</v>
      </c>
      <c r="E37" s="17">
        <v>0.81818181818181823</v>
      </c>
      <c r="F37" s="6">
        <v>41</v>
      </c>
      <c r="G37" s="17">
        <v>0.74545454545454548</v>
      </c>
      <c r="H37" s="18">
        <v>2.8599999999999994</v>
      </c>
    </row>
    <row r="38" spans="1:8" x14ac:dyDescent="0.25">
      <c r="A38" s="59" t="s">
        <v>17</v>
      </c>
      <c r="B38" s="3" t="s">
        <v>1</v>
      </c>
      <c r="C38" s="6">
        <v>1</v>
      </c>
      <c r="D38" s="6">
        <v>1</v>
      </c>
      <c r="E38" s="17">
        <v>1</v>
      </c>
      <c r="F38" s="6">
        <v>0</v>
      </c>
      <c r="G38" s="17">
        <v>0</v>
      </c>
      <c r="H38" s="18">
        <v>0</v>
      </c>
    </row>
    <row r="39" spans="1:8" x14ac:dyDescent="0.25">
      <c r="A39" s="59"/>
      <c r="B39" s="3" t="s">
        <v>2</v>
      </c>
      <c r="C39" s="6" t="s">
        <v>13</v>
      </c>
      <c r="D39" s="6" t="s">
        <v>13</v>
      </c>
      <c r="E39" s="17" t="s">
        <v>13</v>
      </c>
      <c r="F39" s="6" t="s">
        <v>13</v>
      </c>
      <c r="G39" s="17" t="s">
        <v>13</v>
      </c>
      <c r="H39" s="18" t="s">
        <v>13</v>
      </c>
    </row>
    <row r="40" spans="1:8" x14ac:dyDescent="0.25">
      <c r="A40" s="59"/>
      <c r="B40" s="3" t="s">
        <v>3</v>
      </c>
      <c r="C40" s="6" t="s">
        <v>13</v>
      </c>
      <c r="D40" s="6" t="s">
        <v>13</v>
      </c>
      <c r="E40" s="17" t="s">
        <v>13</v>
      </c>
      <c r="F40" s="6" t="s">
        <v>13</v>
      </c>
      <c r="G40" s="17" t="s">
        <v>13</v>
      </c>
      <c r="H40" s="18" t="s">
        <v>13</v>
      </c>
    </row>
    <row r="41" spans="1:8" x14ac:dyDescent="0.25">
      <c r="A41" s="59"/>
      <c r="B41" s="3" t="s">
        <v>4</v>
      </c>
      <c r="C41" s="6" t="s">
        <v>13</v>
      </c>
      <c r="D41" s="6" t="s">
        <v>13</v>
      </c>
      <c r="E41" s="17" t="s">
        <v>13</v>
      </c>
      <c r="F41" s="6" t="s">
        <v>13</v>
      </c>
      <c r="G41" s="17" t="s">
        <v>13</v>
      </c>
      <c r="H41" s="18" t="s">
        <v>13</v>
      </c>
    </row>
    <row r="42" spans="1:8" x14ac:dyDescent="0.25">
      <c r="A42" s="59"/>
      <c r="B42" s="3" t="s">
        <v>86</v>
      </c>
      <c r="C42" s="6" t="s">
        <v>13</v>
      </c>
      <c r="D42" s="6" t="s">
        <v>13</v>
      </c>
      <c r="E42" s="17" t="s">
        <v>13</v>
      </c>
      <c r="F42" s="6" t="s">
        <v>13</v>
      </c>
      <c r="G42" s="17" t="s">
        <v>13</v>
      </c>
      <c r="H42" s="18" t="s">
        <v>13</v>
      </c>
    </row>
    <row r="43" spans="1:8" x14ac:dyDescent="0.25">
      <c r="A43" s="68" t="s">
        <v>59</v>
      </c>
      <c r="B43" s="3" t="s">
        <v>1</v>
      </c>
      <c r="C43" s="6">
        <v>74</v>
      </c>
      <c r="D43" s="6">
        <v>63</v>
      </c>
      <c r="E43" s="17">
        <v>0.85135135135135132</v>
      </c>
      <c r="F43" s="6">
        <v>56</v>
      </c>
      <c r="G43" s="17">
        <v>0.7567567567567568</v>
      </c>
      <c r="H43" s="18">
        <v>2.9857142857142858</v>
      </c>
    </row>
    <row r="44" spans="1:8" x14ac:dyDescent="0.25">
      <c r="A44" s="68"/>
      <c r="B44" s="3" t="s">
        <v>2</v>
      </c>
      <c r="C44" s="6">
        <v>66</v>
      </c>
      <c r="D44" s="6">
        <v>60</v>
      </c>
      <c r="E44" s="17">
        <v>0.90909090909090906</v>
      </c>
      <c r="F44" s="6">
        <v>50</v>
      </c>
      <c r="G44" s="17">
        <v>0.75757575757575757</v>
      </c>
      <c r="H44" s="18">
        <v>2.9783333333333335</v>
      </c>
    </row>
    <row r="45" spans="1:8" x14ac:dyDescent="0.25">
      <c r="A45" s="68"/>
      <c r="B45" s="3" t="s">
        <v>3</v>
      </c>
      <c r="C45" s="6">
        <v>48</v>
      </c>
      <c r="D45" s="6">
        <v>44</v>
      </c>
      <c r="E45" s="17">
        <v>0.91666666666666663</v>
      </c>
      <c r="F45" s="6">
        <v>41</v>
      </c>
      <c r="G45" s="17">
        <v>0.85416666666666663</v>
      </c>
      <c r="H45" s="18">
        <v>3.1863636363636361</v>
      </c>
    </row>
    <row r="46" spans="1:8" x14ac:dyDescent="0.25">
      <c r="A46" s="68"/>
      <c r="B46" s="3" t="s">
        <v>4</v>
      </c>
      <c r="C46" s="6">
        <v>72</v>
      </c>
      <c r="D46" s="6">
        <v>65</v>
      </c>
      <c r="E46" s="17">
        <v>0.90277777777777779</v>
      </c>
      <c r="F46" s="6">
        <v>62</v>
      </c>
      <c r="G46" s="17">
        <v>0.86111111111111116</v>
      </c>
      <c r="H46" s="18">
        <v>3.2307692307692308</v>
      </c>
    </row>
    <row r="47" spans="1:8" x14ac:dyDescent="0.25">
      <c r="A47" s="68"/>
      <c r="B47" s="3" t="s">
        <v>86</v>
      </c>
      <c r="C47" s="6">
        <v>34</v>
      </c>
      <c r="D47" s="6">
        <v>30</v>
      </c>
      <c r="E47" s="17">
        <v>0.88235294117647056</v>
      </c>
      <c r="F47" s="6">
        <v>27</v>
      </c>
      <c r="G47" s="17">
        <v>0.79411764705882348</v>
      </c>
      <c r="H47" s="18">
        <v>2.9433333333333334</v>
      </c>
    </row>
    <row r="48" spans="1:8" x14ac:dyDescent="0.25">
      <c r="A48" s="68" t="s">
        <v>60</v>
      </c>
      <c r="B48" s="3" t="s">
        <v>1</v>
      </c>
      <c r="C48" s="6">
        <v>17</v>
      </c>
      <c r="D48" s="6">
        <v>14</v>
      </c>
      <c r="E48" s="17">
        <v>0.82352941176470584</v>
      </c>
      <c r="F48" s="6">
        <v>13</v>
      </c>
      <c r="G48" s="17">
        <v>0.76470588235294112</v>
      </c>
      <c r="H48" s="18">
        <v>3.2642857142857142</v>
      </c>
    </row>
    <row r="49" spans="1:8" x14ac:dyDescent="0.25">
      <c r="A49" s="68"/>
      <c r="B49" s="3" t="s">
        <v>2</v>
      </c>
      <c r="C49" s="6">
        <v>9</v>
      </c>
      <c r="D49" s="6">
        <v>8</v>
      </c>
      <c r="E49" s="17">
        <v>0.88888888888888884</v>
      </c>
      <c r="F49" s="6">
        <v>4</v>
      </c>
      <c r="G49" s="17">
        <v>0.44444444444444442</v>
      </c>
      <c r="H49" s="18">
        <v>1.4624999999999999</v>
      </c>
    </row>
    <row r="50" spans="1:8" x14ac:dyDescent="0.25">
      <c r="A50" s="68"/>
      <c r="B50" s="3" t="s">
        <v>3</v>
      </c>
      <c r="C50" s="6">
        <v>6</v>
      </c>
      <c r="D50" s="6">
        <v>5</v>
      </c>
      <c r="E50" s="17">
        <v>0.83333333333333337</v>
      </c>
      <c r="F50" s="6">
        <v>3</v>
      </c>
      <c r="G50" s="17">
        <v>0.5</v>
      </c>
      <c r="H50" s="18">
        <v>2.06</v>
      </c>
    </row>
    <row r="51" spans="1:8" x14ac:dyDescent="0.25">
      <c r="A51" s="68"/>
      <c r="B51" s="3" t="s">
        <v>4</v>
      </c>
      <c r="C51" s="6">
        <v>8</v>
      </c>
      <c r="D51" s="6">
        <v>7</v>
      </c>
      <c r="E51" s="17">
        <v>0.875</v>
      </c>
      <c r="F51" s="6">
        <v>4</v>
      </c>
      <c r="G51" s="17">
        <v>0.5</v>
      </c>
      <c r="H51" s="18">
        <v>1.5714285714285714</v>
      </c>
    </row>
    <row r="52" spans="1:8" x14ac:dyDescent="0.25">
      <c r="A52" s="68"/>
      <c r="B52" s="3" t="s">
        <v>86</v>
      </c>
      <c r="C52" s="6">
        <v>18</v>
      </c>
      <c r="D52" s="6">
        <v>13</v>
      </c>
      <c r="E52" s="17">
        <v>0.72222222222222221</v>
      </c>
      <c r="F52" s="6">
        <v>13</v>
      </c>
      <c r="G52" s="17">
        <v>0.72222222222222221</v>
      </c>
      <c r="H52" s="18">
        <v>3.1307692307692312</v>
      </c>
    </row>
    <row r="53" spans="1:8" x14ac:dyDescent="0.25">
      <c r="A53" s="68" t="s">
        <v>61</v>
      </c>
      <c r="B53" s="3" t="s">
        <v>1</v>
      </c>
      <c r="C53" s="6">
        <v>3</v>
      </c>
      <c r="D53" s="6">
        <v>3</v>
      </c>
      <c r="E53" s="17">
        <v>1</v>
      </c>
      <c r="F53" s="6">
        <v>3</v>
      </c>
      <c r="G53" s="17">
        <v>1</v>
      </c>
      <c r="H53" s="18">
        <v>3.6666666666666665</v>
      </c>
    </row>
    <row r="54" spans="1:8" x14ac:dyDescent="0.25">
      <c r="A54" s="68"/>
      <c r="B54" s="3" t="s">
        <v>2</v>
      </c>
      <c r="C54" s="6">
        <v>3</v>
      </c>
      <c r="D54" s="6">
        <v>2</v>
      </c>
      <c r="E54" s="17">
        <v>0.66666666666666663</v>
      </c>
      <c r="F54" s="6">
        <v>2</v>
      </c>
      <c r="G54" s="17">
        <v>0.66666666666666663</v>
      </c>
      <c r="H54" s="18">
        <v>3.5</v>
      </c>
    </row>
    <row r="55" spans="1:8" x14ac:dyDescent="0.25">
      <c r="A55" s="68"/>
      <c r="B55" s="3" t="s">
        <v>3</v>
      </c>
      <c r="C55" s="6">
        <v>1</v>
      </c>
      <c r="D55" s="6">
        <v>0</v>
      </c>
      <c r="E55" s="17">
        <v>0</v>
      </c>
      <c r="F55" s="6">
        <v>0</v>
      </c>
      <c r="G55" s="17">
        <v>0</v>
      </c>
      <c r="H55" s="18" t="s">
        <v>13</v>
      </c>
    </row>
    <row r="56" spans="1:8" x14ac:dyDescent="0.25">
      <c r="A56" s="68"/>
      <c r="B56" s="3" t="s">
        <v>4</v>
      </c>
      <c r="C56" s="6">
        <v>1</v>
      </c>
      <c r="D56" s="6">
        <v>1</v>
      </c>
      <c r="E56" s="17">
        <v>1</v>
      </c>
      <c r="F56" s="6">
        <v>1</v>
      </c>
      <c r="G56" s="17">
        <v>1</v>
      </c>
      <c r="H56" s="18">
        <v>4</v>
      </c>
    </row>
    <row r="57" spans="1:8" x14ac:dyDescent="0.25">
      <c r="A57" s="68"/>
      <c r="B57" s="3" t="s">
        <v>86</v>
      </c>
      <c r="C57" s="6">
        <v>3</v>
      </c>
      <c r="D57" s="6">
        <v>0</v>
      </c>
      <c r="E57" s="17">
        <v>0</v>
      </c>
      <c r="F57" s="6">
        <v>0</v>
      </c>
      <c r="G57" s="17">
        <v>0</v>
      </c>
      <c r="H57" s="18" t="s">
        <v>13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6" t="s">
        <v>40</v>
      </c>
      <c r="B1" s="77"/>
      <c r="C1" s="77"/>
      <c r="D1" s="77"/>
      <c r="E1" s="77"/>
      <c r="F1" s="77"/>
    </row>
    <row r="2" spans="1:6" x14ac:dyDescent="0.25">
      <c r="A2" s="78" t="s">
        <v>82</v>
      </c>
      <c r="B2" s="58" t="s">
        <v>83</v>
      </c>
      <c r="C2" s="58"/>
      <c r="D2" s="58"/>
      <c r="E2" s="58"/>
      <c r="F2" s="58"/>
    </row>
    <row r="3" spans="1:6" x14ac:dyDescent="0.25">
      <c r="A3" s="78"/>
      <c r="B3" s="41" t="s">
        <v>72</v>
      </c>
      <c r="C3" s="41" t="s">
        <v>73</v>
      </c>
      <c r="D3" s="41" t="s">
        <v>74</v>
      </c>
      <c r="E3" s="41" t="s">
        <v>75</v>
      </c>
      <c r="F3" s="41" t="s">
        <v>88</v>
      </c>
    </row>
    <row r="4" spans="1:6" x14ac:dyDescent="0.25">
      <c r="A4" s="14" t="s">
        <v>84</v>
      </c>
      <c r="B4" s="34" t="s">
        <v>13</v>
      </c>
      <c r="C4" s="34" t="s">
        <v>13</v>
      </c>
      <c r="D4" s="34" t="s">
        <v>13</v>
      </c>
      <c r="E4" s="34" t="s">
        <v>13</v>
      </c>
      <c r="F4" s="34" t="s">
        <v>13</v>
      </c>
    </row>
    <row r="5" spans="1:6" x14ac:dyDescent="0.25">
      <c r="A5" s="14" t="s">
        <v>76</v>
      </c>
      <c r="B5" s="1">
        <v>13</v>
      </c>
      <c r="C5" s="1">
        <v>20</v>
      </c>
      <c r="D5" s="1">
        <v>14</v>
      </c>
      <c r="E5" s="1">
        <v>26</v>
      </c>
      <c r="F5" s="1">
        <v>16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3" customWidth="1"/>
    <col min="2" max="11" width="11.7109375" style="12" customWidth="1"/>
  </cols>
  <sheetData>
    <row r="1" spans="1:11" ht="45" x14ac:dyDescent="0.25">
      <c r="A1" s="31" t="s">
        <v>36</v>
      </c>
      <c r="B1" s="13" t="s">
        <v>62</v>
      </c>
      <c r="C1" s="13" t="s">
        <v>63</v>
      </c>
      <c r="D1" s="13" t="s">
        <v>64</v>
      </c>
      <c r="E1" s="13" t="s">
        <v>65</v>
      </c>
      <c r="F1" s="13" t="s">
        <v>66</v>
      </c>
      <c r="G1" s="13" t="s">
        <v>67</v>
      </c>
      <c r="H1" s="13" t="s">
        <v>68</v>
      </c>
      <c r="I1" s="13" t="s">
        <v>69</v>
      </c>
      <c r="J1" s="13" t="s">
        <v>70</v>
      </c>
      <c r="K1" s="13" t="s">
        <v>71</v>
      </c>
    </row>
    <row r="2" spans="1:11" x14ac:dyDescent="0.25">
      <c r="A2" s="42" t="s">
        <v>1</v>
      </c>
      <c r="B2" s="25">
        <v>6</v>
      </c>
      <c r="C2" s="26">
        <v>542.99999699999989</v>
      </c>
      <c r="D2" s="27">
        <v>509.66772761404167</v>
      </c>
      <c r="E2" s="26">
        <v>18.0999999</v>
      </c>
      <c r="F2" s="26">
        <v>1.0653999999999999</v>
      </c>
      <c r="G2" s="28">
        <v>0.90739999999999987</v>
      </c>
      <c r="H2" s="27">
        <v>16.98892425380139</v>
      </c>
      <c r="I2" s="25">
        <v>176</v>
      </c>
      <c r="J2" s="25">
        <v>230</v>
      </c>
      <c r="K2" s="29">
        <v>0.76521739130434785</v>
      </c>
    </row>
    <row r="3" spans="1:11" x14ac:dyDescent="0.25">
      <c r="A3" s="42" t="s">
        <v>2</v>
      </c>
      <c r="B3" s="25">
        <v>6</v>
      </c>
      <c r="C3" s="26">
        <v>551.59999799999991</v>
      </c>
      <c r="D3" s="27">
        <v>539.83166764533166</v>
      </c>
      <c r="E3" s="26">
        <v>18.386666599999998</v>
      </c>
      <c r="F3" s="26">
        <v>1.0218</v>
      </c>
      <c r="G3" s="28">
        <v>1.0218</v>
      </c>
      <c r="H3" s="27">
        <v>17.994388921511057</v>
      </c>
      <c r="I3" s="25">
        <v>179</v>
      </c>
      <c r="J3" s="25">
        <v>230</v>
      </c>
      <c r="K3" s="29">
        <v>0.77826086956521734</v>
      </c>
    </row>
    <row r="4" spans="1:11" x14ac:dyDescent="0.25">
      <c r="A4" s="42" t="s">
        <v>3</v>
      </c>
      <c r="B4" s="25">
        <v>5</v>
      </c>
      <c r="C4" s="28">
        <v>351.19999500000006</v>
      </c>
      <c r="D4" s="30">
        <v>421.76053200432335</v>
      </c>
      <c r="E4" s="28">
        <v>11.706666500000001</v>
      </c>
      <c r="F4" s="28">
        <v>0.8327</v>
      </c>
      <c r="G4" s="28">
        <v>0.8327</v>
      </c>
      <c r="H4" s="30">
        <v>14.058684400144111</v>
      </c>
      <c r="I4" s="25">
        <v>114</v>
      </c>
      <c r="J4" s="25">
        <v>190</v>
      </c>
      <c r="K4" s="29">
        <v>0.6</v>
      </c>
    </row>
    <row r="5" spans="1:11" x14ac:dyDescent="0.25">
      <c r="A5" s="42" t="s">
        <v>4</v>
      </c>
      <c r="B5" s="25">
        <v>8</v>
      </c>
      <c r="C5" s="26">
        <v>428.89963499999999</v>
      </c>
      <c r="D5" s="27">
        <v>390.54783737024218</v>
      </c>
      <c r="E5" s="26">
        <v>14.296654500000001</v>
      </c>
      <c r="F5" s="26">
        <v>1.0982000000000001</v>
      </c>
      <c r="G5" s="28">
        <v>1.0982000000000001</v>
      </c>
      <c r="H5" s="27">
        <v>13.01826124567474</v>
      </c>
      <c r="I5" s="25">
        <v>164</v>
      </c>
      <c r="J5" s="25">
        <v>310</v>
      </c>
      <c r="K5" s="29">
        <v>0.52903225806451615</v>
      </c>
    </row>
    <row r="6" spans="1:11" x14ac:dyDescent="0.25">
      <c r="A6" s="42" t="s">
        <v>86</v>
      </c>
      <c r="B6" s="25">
        <v>4</v>
      </c>
      <c r="C6" s="26">
        <v>356.40000000000003</v>
      </c>
      <c r="D6" s="27">
        <v>445.5</v>
      </c>
      <c r="E6" s="26">
        <v>11.88</v>
      </c>
      <c r="F6" s="26">
        <v>0.8</v>
      </c>
      <c r="G6" s="28">
        <v>0.8</v>
      </c>
      <c r="H6" s="27">
        <v>14.85</v>
      </c>
      <c r="I6" s="25">
        <v>114</v>
      </c>
      <c r="J6" s="25">
        <v>170</v>
      </c>
      <c r="K6" s="29">
        <v>0.6705882352941176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2018-08-17T22:28:20Z</cp:lastPrinted>
  <dcterms:created xsi:type="dcterms:W3CDTF">2017-09-05T21:58:53Z</dcterms:created>
  <dcterms:modified xsi:type="dcterms:W3CDTF">2018-08-17T22:35:33Z</dcterms:modified>
</cp:coreProperties>
</file>