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4" i="1"/>
  <c r="L33" i="1"/>
  <c r="L31" i="1"/>
  <c r="L30" i="1"/>
  <c r="L29" i="1"/>
  <c r="L28" i="1"/>
  <c r="L27" i="1"/>
  <c r="L26" i="1"/>
  <c r="L24" i="1"/>
  <c r="L23" i="1"/>
  <c r="L22" i="1"/>
  <c r="L21" i="1"/>
  <c r="L20" i="1"/>
  <c r="L18" i="1"/>
  <c r="L16" i="1"/>
  <c r="L15" i="1"/>
  <c r="L13" i="1"/>
  <c r="L12" i="1"/>
  <c r="L9" i="1"/>
  <c r="L7" i="1"/>
  <c r="L5" i="1"/>
  <c r="L4" i="1"/>
  <c r="K34" i="1" l="1"/>
  <c r="K33" i="1"/>
  <c r="K30" i="1"/>
  <c r="K29" i="1"/>
  <c r="K28" i="1"/>
  <c r="K27" i="1"/>
  <c r="K26" i="1"/>
  <c r="K23" i="1"/>
  <c r="K22" i="1"/>
  <c r="K21" i="1"/>
  <c r="K20" i="1"/>
  <c r="K16" i="1"/>
  <c r="K15" i="1"/>
  <c r="K13" i="1"/>
  <c r="K12" i="1"/>
  <c r="K10" i="1"/>
  <c r="K9" i="1"/>
  <c r="K5" i="1"/>
  <c r="K4" i="1"/>
  <c r="I34" i="1"/>
  <c r="I33" i="1"/>
  <c r="I30" i="1"/>
  <c r="I29" i="1"/>
  <c r="I28" i="1"/>
  <c r="I27" i="1"/>
  <c r="I26" i="1"/>
  <c r="I23" i="1"/>
  <c r="I22" i="1"/>
  <c r="I21" i="1"/>
  <c r="I20" i="1"/>
  <c r="I17" i="1"/>
  <c r="I16" i="1"/>
  <c r="I15" i="1"/>
  <c r="I13" i="1"/>
  <c r="I12" i="1"/>
  <c r="I10" i="1"/>
  <c r="I9" i="1"/>
  <c r="I6" i="1"/>
  <c r="I5" i="1"/>
  <c r="I4" i="1"/>
  <c r="I7" i="1"/>
  <c r="G34" i="1"/>
  <c r="G33" i="1"/>
  <c r="G30" i="1"/>
  <c r="G29" i="1"/>
  <c r="G28" i="1"/>
  <c r="G27" i="1"/>
  <c r="G26" i="1"/>
  <c r="G23" i="1"/>
  <c r="G22" i="1"/>
  <c r="G21" i="1"/>
  <c r="G20" i="1"/>
  <c r="G17" i="1"/>
  <c r="G16" i="1"/>
  <c r="G15" i="1"/>
  <c r="G13" i="1"/>
  <c r="G12" i="1"/>
  <c r="G11" i="1"/>
  <c r="G10" i="1"/>
  <c r="G9" i="1"/>
  <c r="G6" i="1"/>
  <c r="G5" i="1"/>
  <c r="G4" i="1"/>
  <c r="G7" i="1"/>
  <c r="E34" i="1"/>
  <c r="E33" i="1"/>
  <c r="E30" i="1"/>
  <c r="E29" i="1"/>
  <c r="E28" i="1"/>
  <c r="E27" i="1"/>
  <c r="E26" i="1"/>
  <c r="E23" i="1"/>
  <c r="E22" i="1"/>
  <c r="E21" i="1"/>
  <c r="E20" i="1"/>
  <c r="E17" i="1"/>
  <c r="E16" i="1"/>
  <c r="E15" i="1"/>
  <c r="E14" i="1"/>
  <c r="E13" i="1"/>
  <c r="E12" i="1"/>
  <c r="E11" i="1"/>
  <c r="E9" i="1"/>
  <c r="E5" i="1"/>
  <c r="E4" i="1"/>
  <c r="C34" i="1"/>
  <c r="C33" i="1"/>
  <c r="C30" i="1"/>
  <c r="C29" i="1"/>
  <c r="C28" i="1"/>
  <c r="C27" i="1"/>
  <c r="C26" i="1"/>
  <c r="C23" i="1"/>
  <c r="C22" i="1"/>
  <c r="C21" i="1"/>
  <c r="C20" i="1"/>
  <c r="C17" i="1"/>
  <c r="C16" i="1"/>
  <c r="C15" i="1"/>
  <c r="C13" i="1"/>
  <c r="C12" i="1"/>
  <c r="C11" i="1"/>
  <c r="C9" i="1"/>
  <c r="C6" i="1"/>
  <c r="C5" i="1"/>
  <c r="C4" i="1"/>
  <c r="C7" i="1"/>
  <c r="H35" i="1" l="1"/>
  <c r="I35" i="1" s="1"/>
  <c r="F35" i="1"/>
  <c r="G35" i="1" s="1"/>
  <c r="D35" i="1"/>
  <c r="E35" i="1" s="1"/>
  <c r="B35" i="1"/>
  <c r="C35" i="1" s="1"/>
  <c r="H31" i="1"/>
  <c r="I31" i="1" s="1"/>
  <c r="F31" i="1"/>
  <c r="G31" i="1" s="1"/>
  <c r="D31" i="1"/>
  <c r="E31" i="1" s="1"/>
  <c r="B31" i="1"/>
  <c r="C31" i="1" s="1"/>
  <c r="H24" i="1"/>
  <c r="I24" i="1" s="1"/>
  <c r="F24" i="1"/>
  <c r="G24" i="1" s="1"/>
  <c r="D24" i="1"/>
  <c r="E24" i="1" s="1"/>
  <c r="B24" i="1"/>
  <c r="C24" i="1" s="1"/>
  <c r="H18" i="1"/>
  <c r="I18" i="1" s="1"/>
  <c r="F18" i="1"/>
  <c r="G18" i="1" s="1"/>
  <c r="D18" i="1"/>
  <c r="E18" i="1" s="1"/>
  <c r="B18" i="1"/>
  <c r="H7" i="1"/>
  <c r="F7" i="1"/>
  <c r="D7" i="1"/>
  <c r="E7" i="1" s="1"/>
  <c r="B7" i="1"/>
  <c r="C18" i="1" l="1"/>
  <c r="J35" i="1"/>
  <c r="K35" i="1" s="1"/>
  <c r="J31" i="1"/>
  <c r="K31" i="1" s="1"/>
  <c r="J24" i="1"/>
  <c r="K24" i="1" s="1"/>
  <c r="J18" i="1"/>
  <c r="K18" i="1" s="1"/>
  <c r="J7" i="1"/>
  <c r="K7" i="1" s="1"/>
</calcChain>
</file>

<file path=xl/sharedStrings.xml><?xml version="1.0" encoding="utf-8"?>
<sst xmlns="http://schemas.openxmlformats.org/spreadsheetml/2006/main" count="681" uniqueCount="84">
  <si>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</si>
  <si>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</si>
  <si>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</si>
  <si>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</si>
  <si>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</si>
  <si>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</si>
  <si>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</si>
  <si>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</si>
  <si>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</si>
  <si>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</si>
  <si>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</si>
  <si>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</si>
  <si>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</si>
  <si>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</si>
  <si>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</si>
  <si>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</si>
  <si>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</si>
  <si>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</si>
  <si>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</si>
  <si>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</si>
  <si>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</si>
  <si>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</si>
  <si>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</si>
  <si>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</si>
  <si>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</si>
  <si>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</si>
  <si>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</si>
  <si>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</si>
  <si>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</si>
  <si>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</si>
  <si>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</si>
  <si>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</si>
  <si>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</si>
  <si>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</si>
  <si>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Real Estate
Success and Retention Rates by Course</t>
  </si>
  <si>
    <t>Real Estate</t>
  </si>
  <si>
    <t>RE-190 : Real Estate Principles</t>
  </si>
  <si>
    <t>RE-191 : Real Estate Practice</t>
  </si>
  <si>
    <t>RE-201 : Real Estate Property Mgmt</t>
  </si>
  <si>
    <t>RE-250 : Real Estate Internship</t>
  </si>
  <si>
    <t>Location</t>
  </si>
  <si>
    <t>On-Campus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</si>
  <si>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</si>
  <si>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</si>
  <si>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</si>
  <si>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</si>
  <si>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</si>
  <si>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</si>
  <si>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</si>
  <si>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</si>
  <si>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</si>
  <si>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</si>
  <si>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</si>
  <si>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</si>
  <si>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</si>
  <si>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</si>
  <si>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</si>
  <si>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</si>
  <si>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</si>
  <si>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</si>
  <si>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</si>
  <si>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</si>
  <si>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</si>
  <si>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</si>
  <si>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</si>
  <si>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</si>
  <si>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</si>
  <si>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</si>
  <si>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</si>
  <si>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</si>
  <si>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</si>
  <si>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</si>
  <si>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Less than full-time (less than 12 units)</t>
  </si>
  <si>
    <t>Online</t>
  </si>
  <si>
    <t>White                    
Non-Hispanic</t>
  </si>
  <si>
    <t>2017-18</t>
  </si>
  <si>
    <t>Spring 2014</t>
  </si>
  <si>
    <t>Spring 2015</t>
  </si>
  <si>
    <t>Spring 2016</t>
  </si>
  <si>
    <t>Spring 2017</t>
  </si>
  <si>
    <t>Spring 2018</t>
  </si>
  <si>
    <t>RE-192 : Real Estate Finance</t>
  </si>
  <si>
    <t>RE-194 : Real Estate Appraisal</t>
  </si>
  <si>
    <t>Real Estate-Spring
Student Characteristics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</si>
</sst>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0" xfId="0" applyFont="1"/>
    <xf numFmtId="2" fontId="0" fillId="0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sqref="A1:L2"/>
    </sheetView>
  </sheetViews>
  <sheetFormatPr defaultRowHeight="15" x14ac:dyDescent="0.25"/>
  <cols>
    <col min="1" max="1" width="30" style="32" customWidth="1"/>
    <col min="2" max="12" width="8.28515625" style="9" customWidth="1"/>
  </cols>
  <sheetData>
    <row r="1" spans="1:12" x14ac:dyDescent="0.2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30" x14ac:dyDescent="0.25">
      <c r="A3" s="34" t="s">
        <v>0</v>
      </c>
      <c r="B3" s="58" t="s">
        <v>76</v>
      </c>
      <c r="C3" s="59"/>
      <c r="D3" s="58" t="s">
        <v>77</v>
      </c>
      <c r="E3" s="59"/>
      <c r="F3" s="58" t="s">
        <v>78</v>
      </c>
      <c r="G3" s="59"/>
      <c r="H3" s="58" t="s">
        <v>79</v>
      </c>
      <c r="I3" s="59"/>
      <c r="J3" s="58" t="s">
        <v>80</v>
      </c>
      <c r="K3" s="59"/>
      <c r="L3" s="4" t="s">
        <v>1</v>
      </c>
    </row>
    <row r="4" spans="1:12" x14ac:dyDescent="0.25">
      <c r="A4" s="31" t="s">
        <v>2</v>
      </c>
      <c r="B4" s="5">
        <v>60</v>
      </c>
      <c r="C4" s="6">
        <f t="shared" ref="C4:C6" si="0">B4/106</f>
        <v>0.56603773584905659</v>
      </c>
      <c r="D4" s="5">
        <v>45</v>
      </c>
      <c r="E4" s="6">
        <f t="shared" ref="E4:E5" si="1">D4/89</f>
        <v>0.5056179775280899</v>
      </c>
      <c r="F4" s="5">
        <v>47</v>
      </c>
      <c r="G4" s="6">
        <f t="shared" ref="G4:G6" si="2">F4/93</f>
        <v>0.5053763440860215</v>
      </c>
      <c r="H4" s="5">
        <v>38</v>
      </c>
      <c r="I4" s="6">
        <f t="shared" ref="I4:I6" si="3">H4/85</f>
        <v>0.44705882352941179</v>
      </c>
      <c r="J4" s="5">
        <v>53</v>
      </c>
      <c r="K4" s="6">
        <f t="shared" ref="K4:K5" si="4">J4/88</f>
        <v>0.60227272727272729</v>
      </c>
      <c r="L4" s="6">
        <f>(J4-B4)/B4</f>
        <v>-0.11666666666666667</v>
      </c>
    </row>
    <row r="5" spans="1:12" x14ac:dyDescent="0.25">
      <c r="A5" s="31" t="s">
        <v>3</v>
      </c>
      <c r="B5" s="5">
        <v>45</v>
      </c>
      <c r="C5" s="6">
        <f t="shared" si="0"/>
        <v>0.42452830188679247</v>
      </c>
      <c r="D5" s="5">
        <v>44</v>
      </c>
      <c r="E5" s="6">
        <f t="shared" si="1"/>
        <v>0.4943820224719101</v>
      </c>
      <c r="F5" s="5">
        <v>45</v>
      </c>
      <c r="G5" s="6">
        <f t="shared" si="2"/>
        <v>0.4838709677419355</v>
      </c>
      <c r="H5" s="5">
        <v>46</v>
      </c>
      <c r="I5" s="6">
        <f t="shared" si="3"/>
        <v>0.54117647058823526</v>
      </c>
      <c r="J5" s="5">
        <v>35</v>
      </c>
      <c r="K5" s="6">
        <f t="shared" si="4"/>
        <v>0.39772727272727271</v>
      </c>
      <c r="L5" s="6">
        <f>(J5-B5)/B5</f>
        <v>-0.22222222222222221</v>
      </c>
    </row>
    <row r="6" spans="1:12" x14ac:dyDescent="0.25">
      <c r="A6" s="31" t="s">
        <v>4</v>
      </c>
      <c r="B6" s="5">
        <v>1</v>
      </c>
      <c r="C6" s="6">
        <f t="shared" si="0"/>
        <v>9.433962264150943E-3</v>
      </c>
      <c r="D6" s="10" t="s">
        <v>9</v>
      </c>
      <c r="E6" s="10" t="s">
        <v>9</v>
      </c>
      <c r="F6" s="5">
        <v>1</v>
      </c>
      <c r="G6" s="6">
        <f t="shared" si="2"/>
        <v>1.0752688172043012E-2</v>
      </c>
      <c r="H6" s="10">
        <v>1</v>
      </c>
      <c r="I6" s="11">
        <f t="shared" si="3"/>
        <v>1.1764705882352941E-2</v>
      </c>
      <c r="J6" s="10" t="s">
        <v>9</v>
      </c>
      <c r="K6" s="10" t="s">
        <v>9</v>
      </c>
      <c r="L6" s="6">
        <v>-1</v>
      </c>
    </row>
    <row r="7" spans="1:12" s="53" customFormat="1" x14ac:dyDescent="0.25">
      <c r="A7" s="37" t="s">
        <v>5</v>
      </c>
      <c r="B7" s="7">
        <f t="shared" ref="B7" si="5">SUM(B4:B6)</f>
        <v>106</v>
      </c>
      <c r="C7" s="8">
        <f>B7/106</f>
        <v>1</v>
      </c>
      <c r="D7" s="7">
        <f t="shared" ref="D7" si="6">SUM(D4:D6)</f>
        <v>89</v>
      </c>
      <c r="E7" s="8">
        <f>D7/89</f>
        <v>1</v>
      </c>
      <c r="F7" s="7">
        <f t="shared" ref="F7" si="7">SUM(F4:F6)</f>
        <v>93</v>
      </c>
      <c r="G7" s="8">
        <f>F7/93</f>
        <v>1</v>
      </c>
      <c r="H7" s="7">
        <f>SUM(H4:H6)</f>
        <v>85</v>
      </c>
      <c r="I7" s="8">
        <f>H7/85</f>
        <v>1</v>
      </c>
      <c r="J7" s="7">
        <f>SUM(J4:J6)</f>
        <v>88</v>
      </c>
      <c r="K7" s="8">
        <f>J7/88</f>
        <v>1</v>
      </c>
      <c r="L7" s="8">
        <f>(J7-B7)/B7</f>
        <v>-0.16981132075471697</v>
      </c>
    </row>
    <row r="8" spans="1:12" ht="30" x14ac:dyDescent="0.25">
      <c r="A8" s="34" t="s">
        <v>6</v>
      </c>
      <c r="B8" s="58" t="s">
        <v>76</v>
      </c>
      <c r="C8" s="59"/>
      <c r="D8" s="58" t="s">
        <v>77</v>
      </c>
      <c r="E8" s="59"/>
      <c r="F8" s="58" t="s">
        <v>78</v>
      </c>
      <c r="G8" s="59"/>
      <c r="H8" s="58" t="s">
        <v>79</v>
      </c>
      <c r="I8" s="59"/>
      <c r="J8" s="58" t="s">
        <v>80</v>
      </c>
      <c r="K8" s="59"/>
      <c r="L8" s="4" t="s">
        <v>1</v>
      </c>
    </row>
    <row r="9" spans="1:12" x14ac:dyDescent="0.25">
      <c r="A9" s="31" t="s">
        <v>7</v>
      </c>
      <c r="B9" s="5">
        <v>11</v>
      </c>
      <c r="C9" s="6">
        <f t="shared" ref="C9:C18" si="8">B9/106</f>
        <v>0.10377358490566038</v>
      </c>
      <c r="D9" s="5">
        <v>8</v>
      </c>
      <c r="E9" s="6">
        <f t="shared" ref="E9:E18" si="9">D9/89</f>
        <v>8.98876404494382E-2</v>
      </c>
      <c r="F9" s="5">
        <v>5</v>
      </c>
      <c r="G9" s="6">
        <f t="shared" ref="G9:G18" si="10">F9/93</f>
        <v>5.3763440860215055E-2</v>
      </c>
      <c r="H9" s="5">
        <v>6</v>
      </c>
      <c r="I9" s="6">
        <f t="shared" ref="I9:I18" si="11">H9/85</f>
        <v>7.0588235294117646E-2</v>
      </c>
      <c r="J9" s="5">
        <v>10</v>
      </c>
      <c r="K9" s="6">
        <f t="shared" ref="K9:K18" si="12">J9/88</f>
        <v>0.11363636363636363</v>
      </c>
      <c r="L9" s="6">
        <f>(J9-B9)/B9</f>
        <v>-9.0909090909090912E-2</v>
      </c>
    </row>
    <row r="10" spans="1:12" x14ac:dyDescent="0.25">
      <c r="A10" s="31" t="s">
        <v>8</v>
      </c>
      <c r="B10" s="10" t="s">
        <v>9</v>
      </c>
      <c r="C10" s="10" t="s">
        <v>9</v>
      </c>
      <c r="D10" s="10" t="s">
        <v>9</v>
      </c>
      <c r="E10" s="10" t="s">
        <v>9</v>
      </c>
      <c r="F10" s="10">
        <v>1</v>
      </c>
      <c r="G10" s="11">
        <f t="shared" si="10"/>
        <v>1.0752688172043012E-2</v>
      </c>
      <c r="H10" s="5">
        <v>1</v>
      </c>
      <c r="I10" s="6">
        <f t="shared" si="11"/>
        <v>1.1764705882352941E-2</v>
      </c>
      <c r="J10" s="10">
        <v>1</v>
      </c>
      <c r="K10" s="11">
        <f t="shared" si="12"/>
        <v>1.1363636363636364E-2</v>
      </c>
      <c r="L10" s="6">
        <v>1</v>
      </c>
    </row>
    <row r="11" spans="1:12" x14ac:dyDescent="0.25">
      <c r="A11" s="31" t="s">
        <v>10</v>
      </c>
      <c r="B11" s="5">
        <v>3</v>
      </c>
      <c r="C11" s="6">
        <f t="shared" si="8"/>
        <v>2.8301886792452831E-2</v>
      </c>
      <c r="D11" s="5">
        <v>1</v>
      </c>
      <c r="E11" s="6">
        <f t="shared" si="9"/>
        <v>1.1235955056179775E-2</v>
      </c>
      <c r="F11" s="5">
        <v>2</v>
      </c>
      <c r="G11" s="6">
        <f t="shared" si="10"/>
        <v>2.1505376344086023E-2</v>
      </c>
      <c r="H11" s="10" t="s">
        <v>9</v>
      </c>
      <c r="I11" s="10" t="s">
        <v>9</v>
      </c>
      <c r="J11" s="10" t="s">
        <v>9</v>
      </c>
      <c r="K11" s="10" t="s">
        <v>9</v>
      </c>
      <c r="L11" s="6">
        <v>-1</v>
      </c>
    </row>
    <row r="12" spans="1:12" x14ac:dyDescent="0.25">
      <c r="A12" s="31" t="s">
        <v>11</v>
      </c>
      <c r="B12" s="5">
        <v>3</v>
      </c>
      <c r="C12" s="6">
        <f t="shared" si="8"/>
        <v>2.8301886792452831E-2</v>
      </c>
      <c r="D12" s="5">
        <v>1</v>
      </c>
      <c r="E12" s="6">
        <f t="shared" si="9"/>
        <v>1.1235955056179775E-2</v>
      </c>
      <c r="F12" s="5">
        <v>1</v>
      </c>
      <c r="G12" s="6">
        <f t="shared" si="10"/>
        <v>1.0752688172043012E-2</v>
      </c>
      <c r="H12" s="5">
        <v>3</v>
      </c>
      <c r="I12" s="6">
        <f t="shared" si="11"/>
        <v>3.5294117647058823E-2</v>
      </c>
      <c r="J12" s="5">
        <v>1</v>
      </c>
      <c r="K12" s="6">
        <f t="shared" si="12"/>
        <v>1.1363636363636364E-2</v>
      </c>
      <c r="L12" s="6">
        <f>(J12-B12)/B12</f>
        <v>-0.66666666666666663</v>
      </c>
    </row>
    <row r="13" spans="1:12" x14ac:dyDescent="0.25">
      <c r="A13" s="31" t="s">
        <v>12</v>
      </c>
      <c r="B13" s="5">
        <v>33</v>
      </c>
      <c r="C13" s="6">
        <f t="shared" si="8"/>
        <v>0.31132075471698112</v>
      </c>
      <c r="D13" s="5">
        <v>29</v>
      </c>
      <c r="E13" s="6">
        <f t="shared" si="9"/>
        <v>0.3258426966292135</v>
      </c>
      <c r="F13" s="5">
        <v>31</v>
      </c>
      <c r="G13" s="6">
        <f t="shared" si="10"/>
        <v>0.33333333333333331</v>
      </c>
      <c r="H13" s="5">
        <v>21</v>
      </c>
      <c r="I13" s="6">
        <f t="shared" si="11"/>
        <v>0.24705882352941178</v>
      </c>
      <c r="J13" s="5">
        <v>29</v>
      </c>
      <c r="K13" s="6">
        <f t="shared" si="12"/>
        <v>0.32954545454545453</v>
      </c>
      <c r="L13" s="6">
        <f>(J13-B13)/B13</f>
        <v>-0.12121212121212122</v>
      </c>
    </row>
    <row r="14" spans="1:12" x14ac:dyDescent="0.25">
      <c r="A14" s="31" t="s">
        <v>13</v>
      </c>
      <c r="B14" s="10" t="s">
        <v>9</v>
      </c>
      <c r="C14" s="10" t="s">
        <v>9</v>
      </c>
      <c r="D14" s="10">
        <v>1</v>
      </c>
      <c r="E14" s="11">
        <f t="shared" si="9"/>
        <v>1.1235955056179775E-2</v>
      </c>
      <c r="F14" s="10" t="s">
        <v>9</v>
      </c>
      <c r="G14" s="10" t="s">
        <v>9</v>
      </c>
      <c r="H14" s="10" t="s">
        <v>9</v>
      </c>
      <c r="I14" s="10" t="s">
        <v>9</v>
      </c>
      <c r="J14" s="10" t="s">
        <v>9</v>
      </c>
      <c r="K14" s="10" t="s">
        <v>9</v>
      </c>
      <c r="L14" s="6">
        <v>0</v>
      </c>
    </row>
    <row r="15" spans="1:12" x14ac:dyDescent="0.25">
      <c r="A15" s="31" t="s">
        <v>14</v>
      </c>
      <c r="B15" s="5">
        <v>49</v>
      </c>
      <c r="C15" s="6">
        <f t="shared" si="8"/>
        <v>0.46226415094339623</v>
      </c>
      <c r="D15" s="5">
        <v>39</v>
      </c>
      <c r="E15" s="6">
        <f t="shared" si="9"/>
        <v>0.43820224719101125</v>
      </c>
      <c r="F15" s="5">
        <v>41</v>
      </c>
      <c r="G15" s="6">
        <f t="shared" si="10"/>
        <v>0.44086021505376344</v>
      </c>
      <c r="H15" s="5">
        <v>43</v>
      </c>
      <c r="I15" s="6">
        <f t="shared" si="11"/>
        <v>0.50588235294117645</v>
      </c>
      <c r="J15" s="10">
        <v>40</v>
      </c>
      <c r="K15" s="6">
        <f t="shared" si="12"/>
        <v>0.45454545454545453</v>
      </c>
      <c r="L15" s="6">
        <f>(J15-B15)/B15</f>
        <v>-0.18367346938775511</v>
      </c>
    </row>
    <row r="16" spans="1:12" x14ac:dyDescent="0.25">
      <c r="A16" s="31" t="s">
        <v>15</v>
      </c>
      <c r="B16" s="5">
        <v>5</v>
      </c>
      <c r="C16" s="6">
        <f t="shared" si="8"/>
        <v>4.716981132075472E-2</v>
      </c>
      <c r="D16" s="5">
        <v>8</v>
      </c>
      <c r="E16" s="6">
        <f t="shared" si="9"/>
        <v>8.98876404494382E-2</v>
      </c>
      <c r="F16" s="5">
        <v>11</v>
      </c>
      <c r="G16" s="6">
        <f t="shared" si="10"/>
        <v>0.11827956989247312</v>
      </c>
      <c r="H16" s="5">
        <v>9</v>
      </c>
      <c r="I16" s="6">
        <f t="shared" si="11"/>
        <v>0.10588235294117647</v>
      </c>
      <c r="J16" s="5">
        <v>7</v>
      </c>
      <c r="K16" s="6">
        <f t="shared" si="12"/>
        <v>7.9545454545454544E-2</v>
      </c>
      <c r="L16" s="6">
        <f>(J16-B16)/B16</f>
        <v>0.4</v>
      </c>
    </row>
    <row r="17" spans="1:12" x14ac:dyDescent="0.25">
      <c r="A17" s="31" t="s">
        <v>16</v>
      </c>
      <c r="B17" s="5">
        <v>2</v>
      </c>
      <c r="C17" s="6">
        <f t="shared" si="8"/>
        <v>1.8867924528301886E-2</v>
      </c>
      <c r="D17" s="5">
        <v>2</v>
      </c>
      <c r="E17" s="6">
        <f t="shared" si="9"/>
        <v>2.247191011235955E-2</v>
      </c>
      <c r="F17" s="5">
        <v>1</v>
      </c>
      <c r="G17" s="6">
        <f t="shared" si="10"/>
        <v>1.0752688172043012E-2</v>
      </c>
      <c r="H17" s="5">
        <v>2</v>
      </c>
      <c r="I17" s="6">
        <f t="shared" si="11"/>
        <v>2.3529411764705882E-2</v>
      </c>
      <c r="J17" s="10" t="s">
        <v>9</v>
      </c>
      <c r="K17" s="10" t="s">
        <v>9</v>
      </c>
      <c r="L17" s="6">
        <v>-1</v>
      </c>
    </row>
    <row r="18" spans="1:12" s="53" customFormat="1" x14ac:dyDescent="0.25">
      <c r="A18" s="37" t="s">
        <v>5</v>
      </c>
      <c r="B18" s="7">
        <f t="shared" ref="B18" si="13">SUM(B9:B17)</f>
        <v>106</v>
      </c>
      <c r="C18" s="8">
        <f t="shared" si="8"/>
        <v>1</v>
      </c>
      <c r="D18" s="7">
        <f t="shared" ref="D18" si="14">SUM(D9:D17)</f>
        <v>89</v>
      </c>
      <c r="E18" s="8">
        <f t="shared" si="9"/>
        <v>1</v>
      </c>
      <c r="F18" s="7">
        <f t="shared" ref="F18" si="15">SUM(F9:F17)</f>
        <v>93</v>
      </c>
      <c r="G18" s="8">
        <f t="shared" si="10"/>
        <v>1</v>
      </c>
      <c r="H18" s="7">
        <f t="shared" ref="H18" si="16">SUM(H9:H17)</f>
        <v>85</v>
      </c>
      <c r="I18" s="8">
        <f t="shared" si="11"/>
        <v>1</v>
      </c>
      <c r="J18" s="7">
        <f>SUM(J9:J17)</f>
        <v>88</v>
      </c>
      <c r="K18" s="8">
        <f t="shared" si="12"/>
        <v>1</v>
      </c>
      <c r="L18" s="8">
        <f>(J18-B18)/B18</f>
        <v>-0.16981132075471697</v>
      </c>
    </row>
    <row r="19" spans="1:12" ht="30" x14ac:dyDescent="0.25">
      <c r="A19" s="34" t="s">
        <v>17</v>
      </c>
      <c r="B19" s="58" t="s">
        <v>76</v>
      </c>
      <c r="C19" s="59"/>
      <c r="D19" s="58" t="s">
        <v>77</v>
      </c>
      <c r="E19" s="59"/>
      <c r="F19" s="58" t="s">
        <v>78</v>
      </c>
      <c r="G19" s="59"/>
      <c r="H19" s="58" t="s">
        <v>79</v>
      </c>
      <c r="I19" s="59"/>
      <c r="J19" s="58" t="s">
        <v>80</v>
      </c>
      <c r="K19" s="59"/>
      <c r="L19" s="4" t="s">
        <v>1</v>
      </c>
    </row>
    <row r="20" spans="1:12" x14ac:dyDescent="0.25">
      <c r="A20" s="31" t="s">
        <v>18</v>
      </c>
      <c r="B20" s="5">
        <v>6</v>
      </c>
      <c r="C20" s="6">
        <f t="shared" ref="C20:C24" si="17">B20/106</f>
        <v>5.6603773584905662E-2</v>
      </c>
      <c r="D20" s="5">
        <v>5</v>
      </c>
      <c r="E20" s="6">
        <f t="shared" ref="E20:E24" si="18">D20/89</f>
        <v>5.6179775280898875E-2</v>
      </c>
      <c r="F20" s="5">
        <v>6</v>
      </c>
      <c r="G20" s="6">
        <f t="shared" ref="G20:G24" si="19">F20/93</f>
        <v>6.4516129032258063E-2</v>
      </c>
      <c r="H20" s="5">
        <v>5</v>
      </c>
      <c r="I20" s="6">
        <f t="shared" ref="I20:I24" si="20">H20/85</f>
        <v>5.8823529411764705E-2</v>
      </c>
      <c r="J20" s="5">
        <v>4</v>
      </c>
      <c r="K20" s="6">
        <f t="shared" ref="K20:K24" si="21">J20/88</f>
        <v>4.5454545454545456E-2</v>
      </c>
      <c r="L20" s="6">
        <f>(J20-B20)/B20</f>
        <v>-0.33333333333333331</v>
      </c>
    </row>
    <row r="21" spans="1:12" x14ac:dyDescent="0.25">
      <c r="A21" s="31" t="s">
        <v>19</v>
      </c>
      <c r="B21" s="5">
        <v>27</v>
      </c>
      <c r="C21" s="6">
        <f t="shared" si="17"/>
        <v>0.25471698113207547</v>
      </c>
      <c r="D21" s="5">
        <v>24</v>
      </c>
      <c r="E21" s="6">
        <f t="shared" si="18"/>
        <v>0.2696629213483146</v>
      </c>
      <c r="F21" s="5">
        <v>25</v>
      </c>
      <c r="G21" s="6">
        <f t="shared" si="19"/>
        <v>0.26881720430107525</v>
      </c>
      <c r="H21" s="5">
        <v>26</v>
      </c>
      <c r="I21" s="6">
        <f t="shared" si="20"/>
        <v>0.30588235294117649</v>
      </c>
      <c r="J21" s="5">
        <v>27</v>
      </c>
      <c r="K21" s="6">
        <f t="shared" si="21"/>
        <v>0.30681818181818182</v>
      </c>
      <c r="L21" s="6">
        <f>(J21-B21)/B21</f>
        <v>0</v>
      </c>
    </row>
    <row r="22" spans="1:12" x14ac:dyDescent="0.25">
      <c r="A22" s="31" t="s">
        <v>20</v>
      </c>
      <c r="B22" s="5">
        <v>37</v>
      </c>
      <c r="C22" s="6">
        <f t="shared" si="17"/>
        <v>0.34905660377358488</v>
      </c>
      <c r="D22" s="5">
        <v>39</v>
      </c>
      <c r="E22" s="6">
        <f t="shared" si="18"/>
        <v>0.43820224719101125</v>
      </c>
      <c r="F22" s="5">
        <v>35</v>
      </c>
      <c r="G22" s="6">
        <f t="shared" si="19"/>
        <v>0.37634408602150538</v>
      </c>
      <c r="H22" s="5">
        <v>34</v>
      </c>
      <c r="I22" s="6">
        <f t="shared" si="20"/>
        <v>0.4</v>
      </c>
      <c r="J22" s="5">
        <v>34</v>
      </c>
      <c r="K22" s="6">
        <f t="shared" si="21"/>
        <v>0.38636363636363635</v>
      </c>
      <c r="L22" s="6">
        <f>(J22-B22)/B22</f>
        <v>-8.1081081081081086E-2</v>
      </c>
    </row>
    <row r="23" spans="1:12" x14ac:dyDescent="0.25">
      <c r="A23" s="31" t="s">
        <v>21</v>
      </c>
      <c r="B23" s="5">
        <v>36</v>
      </c>
      <c r="C23" s="6">
        <f t="shared" si="17"/>
        <v>0.33962264150943394</v>
      </c>
      <c r="D23" s="5">
        <v>21</v>
      </c>
      <c r="E23" s="6">
        <f t="shared" si="18"/>
        <v>0.23595505617977527</v>
      </c>
      <c r="F23" s="5">
        <v>27</v>
      </c>
      <c r="G23" s="6">
        <f t="shared" si="19"/>
        <v>0.29032258064516131</v>
      </c>
      <c r="H23" s="5">
        <v>20</v>
      </c>
      <c r="I23" s="6">
        <f t="shared" si="20"/>
        <v>0.23529411764705882</v>
      </c>
      <c r="J23" s="5">
        <v>23</v>
      </c>
      <c r="K23" s="6">
        <f t="shared" si="21"/>
        <v>0.26136363636363635</v>
      </c>
      <c r="L23" s="6">
        <f>(J23-B23)/B23</f>
        <v>-0.3611111111111111</v>
      </c>
    </row>
    <row r="24" spans="1:12" s="53" customFormat="1" x14ac:dyDescent="0.25">
      <c r="A24" s="37" t="s">
        <v>5</v>
      </c>
      <c r="B24" s="7">
        <f t="shared" ref="B24" si="22">SUM(B20:B23)</f>
        <v>106</v>
      </c>
      <c r="C24" s="8">
        <f t="shared" si="17"/>
        <v>1</v>
      </c>
      <c r="D24" s="7">
        <f t="shared" ref="D24" si="23">SUM(D20:D23)</f>
        <v>89</v>
      </c>
      <c r="E24" s="8">
        <f t="shared" si="18"/>
        <v>1</v>
      </c>
      <c r="F24" s="7">
        <f t="shared" ref="F24" si="24">SUM(F20:F23)</f>
        <v>93</v>
      </c>
      <c r="G24" s="8">
        <f t="shared" si="19"/>
        <v>1</v>
      </c>
      <c r="H24" s="7">
        <f t="shared" ref="H24" si="25">SUM(H20:H23)</f>
        <v>85</v>
      </c>
      <c r="I24" s="8">
        <f t="shared" si="20"/>
        <v>1</v>
      </c>
      <c r="J24" s="7">
        <f t="shared" ref="J24" si="26">SUM(J20:J23)</f>
        <v>88</v>
      </c>
      <c r="K24" s="8">
        <f t="shared" si="21"/>
        <v>1</v>
      </c>
      <c r="L24" s="8">
        <f>(J24-B24)/B24</f>
        <v>-0.16981132075471697</v>
      </c>
    </row>
    <row r="25" spans="1:12" ht="30" x14ac:dyDescent="0.25">
      <c r="A25" s="38" t="s">
        <v>22</v>
      </c>
      <c r="B25" s="58" t="s">
        <v>76</v>
      </c>
      <c r="C25" s="59"/>
      <c r="D25" s="58" t="s">
        <v>77</v>
      </c>
      <c r="E25" s="59"/>
      <c r="F25" s="58" t="s">
        <v>78</v>
      </c>
      <c r="G25" s="59"/>
      <c r="H25" s="58" t="s">
        <v>79</v>
      </c>
      <c r="I25" s="59"/>
      <c r="J25" s="58" t="s">
        <v>80</v>
      </c>
      <c r="K25" s="59"/>
      <c r="L25" s="4" t="s">
        <v>1</v>
      </c>
    </row>
    <row r="26" spans="1:12" x14ac:dyDescent="0.25">
      <c r="A26" s="31" t="s">
        <v>23</v>
      </c>
      <c r="B26" s="5">
        <v>27</v>
      </c>
      <c r="C26" s="6">
        <f t="shared" ref="C26:C31" si="27">B26/106</f>
        <v>0.25471698113207547</v>
      </c>
      <c r="D26" s="5">
        <v>28</v>
      </c>
      <c r="E26" s="6">
        <f t="shared" ref="E26:E31" si="28">D26/89</f>
        <v>0.3146067415730337</v>
      </c>
      <c r="F26" s="5">
        <v>37</v>
      </c>
      <c r="G26" s="6">
        <f t="shared" ref="G26:G31" si="29">F26/93</f>
        <v>0.39784946236559138</v>
      </c>
      <c r="H26" s="5">
        <v>34</v>
      </c>
      <c r="I26" s="6">
        <f t="shared" ref="I26:I31" si="30">H26/85</f>
        <v>0.4</v>
      </c>
      <c r="J26" s="5">
        <v>29</v>
      </c>
      <c r="K26" s="6">
        <f t="shared" ref="K26:K31" si="31">J26/88</f>
        <v>0.32954545454545453</v>
      </c>
      <c r="L26" s="6">
        <f t="shared" ref="L26:L31" si="32">(J26-B26)/B26</f>
        <v>7.407407407407407E-2</v>
      </c>
    </row>
    <row r="27" spans="1:12" x14ac:dyDescent="0.25">
      <c r="A27" s="31" t="s">
        <v>24</v>
      </c>
      <c r="B27" s="5">
        <v>11</v>
      </c>
      <c r="C27" s="6">
        <f t="shared" si="27"/>
        <v>0.10377358490566038</v>
      </c>
      <c r="D27" s="5">
        <v>11</v>
      </c>
      <c r="E27" s="6">
        <f t="shared" si="28"/>
        <v>0.12359550561797752</v>
      </c>
      <c r="F27" s="5">
        <v>9</v>
      </c>
      <c r="G27" s="6">
        <f t="shared" si="29"/>
        <v>9.6774193548387094E-2</v>
      </c>
      <c r="H27" s="5">
        <v>4</v>
      </c>
      <c r="I27" s="6">
        <f t="shared" si="30"/>
        <v>4.7058823529411764E-2</v>
      </c>
      <c r="J27" s="5">
        <v>6</v>
      </c>
      <c r="K27" s="6">
        <f t="shared" si="31"/>
        <v>6.8181818181818177E-2</v>
      </c>
      <c r="L27" s="6">
        <f t="shared" si="32"/>
        <v>-0.45454545454545453</v>
      </c>
    </row>
    <row r="28" spans="1:12" x14ac:dyDescent="0.25">
      <c r="A28" s="31" t="s">
        <v>25</v>
      </c>
      <c r="B28" s="5">
        <v>18</v>
      </c>
      <c r="C28" s="6">
        <f t="shared" si="27"/>
        <v>0.16981132075471697</v>
      </c>
      <c r="D28" s="5">
        <v>20</v>
      </c>
      <c r="E28" s="6">
        <f t="shared" si="28"/>
        <v>0.2247191011235955</v>
      </c>
      <c r="F28" s="5">
        <v>15</v>
      </c>
      <c r="G28" s="6">
        <f t="shared" si="29"/>
        <v>0.16129032258064516</v>
      </c>
      <c r="H28" s="5">
        <v>17</v>
      </c>
      <c r="I28" s="6">
        <f t="shared" si="30"/>
        <v>0.2</v>
      </c>
      <c r="J28" s="5">
        <v>21</v>
      </c>
      <c r="K28" s="6">
        <f t="shared" si="31"/>
        <v>0.23863636363636365</v>
      </c>
      <c r="L28" s="6">
        <f t="shared" si="32"/>
        <v>0.16666666666666666</v>
      </c>
    </row>
    <row r="29" spans="1:12" x14ac:dyDescent="0.25">
      <c r="A29" s="31" t="s">
        <v>26</v>
      </c>
      <c r="B29" s="5">
        <v>9</v>
      </c>
      <c r="C29" s="6">
        <f t="shared" si="27"/>
        <v>8.4905660377358486E-2</v>
      </c>
      <c r="D29" s="5">
        <v>2</v>
      </c>
      <c r="E29" s="6">
        <f t="shared" si="28"/>
        <v>2.247191011235955E-2</v>
      </c>
      <c r="F29" s="5">
        <v>6</v>
      </c>
      <c r="G29" s="6">
        <f t="shared" si="29"/>
        <v>6.4516129032258063E-2</v>
      </c>
      <c r="H29" s="5">
        <v>4</v>
      </c>
      <c r="I29" s="6">
        <f t="shared" si="30"/>
        <v>4.7058823529411764E-2</v>
      </c>
      <c r="J29" s="5">
        <v>8</v>
      </c>
      <c r="K29" s="6">
        <f t="shared" si="31"/>
        <v>9.0909090909090912E-2</v>
      </c>
      <c r="L29" s="6">
        <f t="shared" si="32"/>
        <v>-0.1111111111111111</v>
      </c>
    </row>
    <row r="30" spans="1:12" x14ac:dyDescent="0.25">
      <c r="A30" s="31" t="s">
        <v>27</v>
      </c>
      <c r="B30" s="5">
        <v>41</v>
      </c>
      <c r="C30" s="6">
        <f t="shared" si="27"/>
        <v>0.3867924528301887</v>
      </c>
      <c r="D30" s="5">
        <v>28</v>
      </c>
      <c r="E30" s="6">
        <f t="shared" si="28"/>
        <v>0.3146067415730337</v>
      </c>
      <c r="F30" s="5">
        <v>26</v>
      </c>
      <c r="G30" s="6">
        <f t="shared" si="29"/>
        <v>0.27956989247311825</v>
      </c>
      <c r="H30" s="5">
        <v>26</v>
      </c>
      <c r="I30" s="6">
        <f t="shared" si="30"/>
        <v>0.30588235294117649</v>
      </c>
      <c r="J30" s="5">
        <v>24</v>
      </c>
      <c r="K30" s="6">
        <f t="shared" si="31"/>
        <v>0.27272727272727271</v>
      </c>
      <c r="L30" s="6">
        <f t="shared" si="32"/>
        <v>-0.41463414634146339</v>
      </c>
    </row>
    <row r="31" spans="1:12" s="53" customFormat="1" x14ac:dyDescent="0.25">
      <c r="A31" s="37" t="s">
        <v>5</v>
      </c>
      <c r="B31" s="7">
        <f>SUM(B26:B30)</f>
        <v>106</v>
      </c>
      <c r="C31" s="8">
        <f t="shared" si="27"/>
        <v>1</v>
      </c>
      <c r="D31" s="7">
        <f>SUM(D26:D30)</f>
        <v>89</v>
      </c>
      <c r="E31" s="8">
        <f t="shared" si="28"/>
        <v>1</v>
      </c>
      <c r="F31" s="7">
        <f>SUM(F26:F30)</f>
        <v>93</v>
      </c>
      <c r="G31" s="8">
        <f t="shared" si="29"/>
        <v>1</v>
      </c>
      <c r="H31" s="7">
        <f>SUM(H26:H30)</f>
        <v>85</v>
      </c>
      <c r="I31" s="8">
        <f t="shared" si="30"/>
        <v>1</v>
      </c>
      <c r="J31" s="7">
        <f>SUM(J26:J30)</f>
        <v>88</v>
      </c>
      <c r="K31" s="8">
        <f t="shared" si="31"/>
        <v>1</v>
      </c>
      <c r="L31" s="8">
        <f t="shared" si="32"/>
        <v>-0.16981132075471697</v>
      </c>
    </row>
    <row r="32" spans="1:12" ht="30" x14ac:dyDescent="0.25">
      <c r="A32" s="34" t="s">
        <v>28</v>
      </c>
      <c r="B32" s="58" t="s">
        <v>76</v>
      </c>
      <c r="C32" s="59"/>
      <c r="D32" s="58" t="s">
        <v>77</v>
      </c>
      <c r="E32" s="59"/>
      <c r="F32" s="58" t="s">
        <v>78</v>
      </c>
      <c r="G32" s="59"/>
      <c r="H32" s="58" t="s">
        <v>79</v>
      </c>
      <c r="I32" s="59"/>
      <c r="J32" s="58" t="s">
        <v>80</v>
      </c>
      <c r="K32" s="59"/>
      <c r="L32" s="4" t="s">
        <v>1</v>
      </c>
    </row>
    <row r="33" spans="1:12" ht="30" x14ac:dyDescent="0.25">
      <c r="A33" s="39" t="s">
        <v>72</v>
      </c>
      <c r="B33" s="5">
        <v>89</v>
      </c>
      <c r="C33" s="6">
        <f t="shared" ref="C33:C35" si="33">B33/106</f>
        <v>0.839622641509434</v>
      </c>
      <c r="D33" s="5">
        <v>74</v>
      </c>
      <c r="E33" s="6">
        <f t="shared" ref="E33:E35" si="34">D33/89</f>
        <v>0.8314606741573034</v>
      </c>
      <c r="F33" s="5">
        <v>82</v>
      </c>
      <c r="G33" s="6">
        <f t="shared" ref="G33:G35" si="35">F33/93</f>
        <v>0.88172043010752688</v>
      </c>
      <c r="H33" s="5">
        <v>66</v>
      </c>
      <c r="I33" s="6">
        <f t="shared" ref="I33:I35" si="36">H33/85</f>
        <v>0.77647058823529413</v>
      </c>
      <c r="J33" s="5">
        <v>70</v>
      </c>
      <c r="K33" s="6">
        <f t="shared" ref="K33:K35" si="37">J33/88</f>
        <v>0.79545454545454541</v>
      </c>
      <c r="L33" s="6">
        <f>(J33-B33)/B33</f>
        <v>-0.21348314606741572</v>
      </c>
    </row>
    <row r="34" spans="1:12" x14ac:dyDescent="0.25">
      <c r="A34" s="31" t="s">
        <v>29</v>
      </c>
      <c r="B34" s="5">
        <v>17</v>
      </c>
      <c r="C34" s="6">
        <f t="shared" si="33"/>
        <v>0.16037735849056603</v>
      </c>
      <c r="D34" s="5">
        <v>15</v>
      </c>
      <c r="E34" s="6">
        <f t="shared" si="34"/>
        <v>0.16853932584269662</v>
      </c>
      <c r="F34" s="5">
        <v>11</v>
      </c>
      <c r="G34" s="6">
        <f t="shared" si="35"/>
        <v>0.11827956989247312</v>
      </c>
      <c r="H34" s="5">
        <v>19</v>
      </c>
      <c r="I34" s="6">
        <f t="shared" si="36"/>
        <v>0.22352941176470589</v>
      </c>
      <c r="J34" s="5">
        <v>18</v>
      </c>
      <c r="K34" s="6">
        <f t="shared" si="37"/>
        <v>0.20454545454545456</v>
      </c>
      <c r="L34" s="6">
        <f>(J34-B34)/B34</f>
        <v>5.8823529411764705E-2</v>
      </c>
    </row>
    <row r="35" spans="1:12" s="53" customFormat="1" x14ac:dyDescent="0.25">
      <c r="A35" s="37" t="s">
        <v>5</v>
      </c>
      <c r="B35" s="7">
        <f t="shared" ref="B35" si="38">SUM(B33:B34)</f>
        <v>106</v>
      </c>
      <c r="C35" s="8">
        <f t="shared" si="33"/>
        <v>1</v>
      </c>
      <c r="D35" s="7">
        <f t="shared" ref="D35" si="39">SUM(D33:D34)</f>
        <v>89</v>
      </c>
      <c r="E35" s="8">
        <f t="shared" si="34"/>
        <v>1</v>
      </c>
      <c r="F35" s="7">
        <f t="shared" ref="F35" si="40">SUM(F33:F34)</f>
        <v>93</v>
      </c>
      <c r="G35" s="8">
        <f t="shared" si="35"/>
        <v>1</v>
      </c>
      <c r="H35" s="7">
        <f t="shared" ref="H35" si="41">SUM(H33:H34)</f>
        <v>85</v>
      </c>
      <c r="I35" s="8">
        <f t="shared" si="36"/>
        <v>1</v>
      </c>
      <c r="J35" s="7">
        <f t="shared" ref="J35" si="42">SUM(J33:J34)</f>
        <v>88</v>
      </c>
      <c r="K35" s="8">
        <f t="shared" si="37"/>
        <v>1</v>
      </c>
      <c r="L35" s="8">
        <f>(J35-B35)/B35</f>
        <v>-0.16981132075471697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selection sqref="A1:H2"/>
    </sheetView>
  </sheetViews>
  <sheetFormatPr defaultRowHeight="15" x14ac:dyDescent="0.25"/>
  <cols>
    <col min="1" max="1" width="38.140625" style="32" customWidth="1"/>
    <col min="2" max="2" width="18.5703125" style="9" customWidth="1"/>
    <col min="3" max="4" width="13.140625" style="9" customWidth="1"/>
    <col min="5" max="5" width="13.140625" style="19" customWidth="1"/>
    <col min="6" max="6" width="13.140625" style="9" customWidth="1"/>
    <col min="7" max="7" width="13.140625" style="19" customWidth="1"/>
    <col min="8" max="8" width="13.140625" style="20" customWidth="1"/>
  </cols>
  <sheetData>
    <row r="1" spans="1:8" x14ac:dyDescent="0.25">
      <c r="A1" s="55" t="s">
        <v>34</v>
      </c>
      <c r="B1" s="55"/>
      <c r="C1" s="55"/>
      <c r="D1" s="55"/>
      <c r="E1" s="55"/>
      <c r="F1" s="55"/>
      <c r="G1" s="55"/>
      <c r="H1" s="55"/>
    </row>
    <row r="2" spans="1:8" x14ac:dyDescent="0.25">
      <c r="A2" s="61"/>
      <c r="B2" s="61"/>
      <c r="C2" s="61"/>
      <c r="D2" s="61"/>
      <c r="E2" s="61"/>
      <c r="F2" s="61"/>
      <c r="G2" s="61"/>
      <c r="H2" s="61"/>
    </row>
    <row r="3" spans="1:8" ht="30" x14ac:dyDescent="0.25">
      <c r="A3" s="35" t="s">
        <v>30</v>
      </c>
      <c r="B3" s="2" t="s">
        <v>31</v>
      </c>
      <c r="C3" s="12" t="s">
        <v>65</v>
      </c>
      <c r="D3" s="12" t="s">
        <v>66</v>
      </c>
      <c r="E3" s="13" t="s">
        <v>67</v>
      </c>
      <c r="F3" s="12" t="s">
        <v>68</v>
      </c>
      <c r="G3" s="13" t="s">
        <v>32</v>
      </c>
      <c r="H3" s="14" t="s">
        <v>69</v>
      </c>
    </row>
    <row r="4" spans="1:8" x14ac:dyDescent="0.25">
      <c r="A4" s="62" t="s">
        <v>35</v>
      </c>
      <c r="B4" s="3" t="s">
        <v>76</v>
      </c>
      <c r="C4" s="5">
        <v>167</v>
      </c>
      <c r="D4" s="5">
        <v>139</v>
      </c>
      <c r="E4" s="15">
        <v>0.83233532934131738</v>
      </c>
      <c r="F4" s="5">
        <v>112</v>
      </c>
      <c r="G4" s="15">
        <v>0.6706586826347305</v>
      </c>
      <c r="H4" s="16" t="s">
        <v>9</v>
      </c>
    </row>
    <row r="5" spans="1:8" x14ac:dyDescent="0.25">
      <c r="A5" s="63"/>
      <c r="B5" s="3" t="s">
        <v>77</v>
      </c>
      <c r="C5" s="5">
        <v>141</v>
      </c>
      <c r="D5" s="5">
        <v>120</v>
      </c>
      <c r="E5" s="15">
        <v>0.85106382978723405</v>
      </c>
      <c r="F5" s="5">
        <v>106</v>
      </c>
      <c r="G5" s="15">
        <v>0.75177304964539005</v>
      </c>
      <c r="H5" s="18" t="s">
        <v>9</v>
      </c>
    </row>
    <row r="6" spans="1:8" x14ac:dyDescent="0.25">
      <c r="A6" s="63"/>
      <c r="B6" s="3" t="s">
        <v>78</v>
      </c>
      <c r="C6" s="5">
        <v>165</v>
      </c>
      <c r="D6" s="5">
        <v>137</v>
      </c>
      <c r="E6" s="15">
        <v>0.83030303030303032</v>
      </c>
      <c r="F6" s="5">
        <v>127</v>
      </c>
      <c r="G6" s="15">
        <v>0.76969696969696966</v>
      </c>
      <c r="H6" s="18" t="s">
        <v>9</v>
      </c>
    </row>
    <row r="7" spans="1:8" x14ac:dyDescent="0.25">
      <c r="A7" s="63"/>
      <c r="B7" s="3" t="s">
        <v>79</v>
      </c>
      <c r="C7" s="5">
        <v>144</v>
      </c>
      <c r="D7" s="5">
        <v>132</v>
      </c>
      <c r="E7" s="15">
        <v>0.91666666666666663</v>
      </c>
      <c r="F7" s="5">
        <v>117</v>
      </c>
      <c r="G7" s="15">
        <v>0.8125</v>
      </c>
      <c r="H7" s="18" t="s">
        <v>9</v>
      </c>
    </row>
    <row r="8" spans="1:8" x14ac:dyDescent="0.25">
      <c r="A8" s="64"/>
      <c r="B8" s="3" t="s">
        <v>80</v>
      </c>
      <c r="C8" s="5">
        <v>140</v>
      </c>
      <c r="D8" s="5">
        <v>127</v>
      </c>
      <c r="E8" s="15">
        <v>0.90714285714285714</v>
      </c>
      <c r="F8" s="5">
        <v>116</v>
      </c>
      <c r="G8" s="15">
        <v>0.82857142857142863</v>
      </c>
      <c r="H8" s="18" t="s">
        <v>9</v>
      </c>
    </row>
    <row r="10" spans="1:8" ht="30" x14ac:dyDescent="0.25">
      <c r="A10" s="34" t="s">
        <v>33</v>
      </c>
      <c r="B10" s="2" t="s">
        <v>31</v>
      </c>
      <c r="C10" s="12" t="s">
        <v>65</v>
      </c>
      <c r="D10" s="12" t="s">
        <v>66</v>
      </c>
      <c r="E10" s="13" t="s">
        <v>67</v>
      </c>
      <c r="F10" s="12" t="s">
        <v>68</v>
      </c>
      <c r="G10" s="13" t="s">
        <v>32</v>
      </c>
      <c r="H10" s="14" t="s">
        <v>69</v>
      </c>
    </row>
    <row r="11" spans="1:8" x14ac:dyDescent="0.25">
      <c r="A11" s="60" t="s">
        <v>36</v>
      </c>
      <c r="B11" s="3" t="s">
        <v>76</v>
      </c>
      <c r="C11" s="5">
        <v>40</v>
      </c>
      <c r="D11" s="5">
        <v>33</v>
      </c>
      <c r="E11" s="17">
        <v>0.82499999999999996</v>
      </c>
      <c r="F11" s="5">
        <v>26</v>
      </c>
      <c r="G11" s="17">
        <v>0.65</v>
      </c>
      <c r="H11" s="18">
        <v>2.3999999999999995</v>
      </c>
    </row>
    <row r="12" spans="1:8" x14ac:dyDescent="0.25">
      <c r="A12" s="60"/>
      <c r="B12" s="3" t="s">
        <v>77</v>
      </c>
      <c r="C12" s="5">
        <v>43</v>
      </c>
      <c r="D12" s="5">
        <v>37</v>
      </c>
      <c r="E12" s="17">
        <v>0.86046511627906974</v>
      </c>
      <c r="F12" s="5">
        <v>32</v>
      </c>
      <c r="G12" s="17">
        <v>0.7441860465116279</v>
      </c>
      <c r="H12" s="18">
        <v>2.9222222222222225</v>
      </c>
    </row>
    <row r="13" spans="1:8" x14ac:dyDescent="0.25">
      <c r="A13" s="60"/>
      <c r="B13" s="3" t="s">
        <v>78</v>
      </c>
      <c r="C13" s="5">
        <v>48</v>
      </c>
      <c r="D13" s="5">
        <v>38</v>
      </c>
      <c r="E13" s="17">
        <v>0.79166666666666663</v>
      </c>
      <c r="F13" s="5">
        <v>35</v>
      </c>
      <c r="G13" s="17">
        <v>0.72916666666666663</v>
      </c>
      <c r="H13" s="18">
        <v>2.8684210526315788</v>
      </c>
    </row>
    <row r="14" spans="1:8" x14ac:dyDescent="0.25">
      <c r="A14" s="60"/>
      <c r="B14" s="3" t="s">
        <v>79</v>
      </c>
      <c r="C14" s="5">
        <v>38</v>
      </c>
      <c r="D14" s="5">
        <v>34</v>
      </c>
      <c r="E14" s="17">
        <v>0.89473684210526316</v>
      </c>
      <c r="F14" s="5">
        <v>28</v>
      </c>
      <c r="G14" s="17">
        <v>0.73684210526315785</v>
      </c>
      <c r="H14" s="18">
        <v>2.7823529411764705</v>
      </c>
    </row>
    <row r="15" spans="1:8" x14ac:dyDescent="0.25">
      <c r="A15" s="60"/>
      <c r="B15" s="3" t="s">
        <v>80</v>
      </c>
      <c r="C15" s="5">
        <v>36</v>
      </c>
      <c r="D15" s="5">
        <v>30</v>
      </c>
      <c r="E15" s="17">
        <v>0.83333333333333337</v>
      </c>
      <c r="F15" s="5">
        <v>27</v>
      </c>
      <c r="G15" s="17">
        <v>0.75</v>
      </c>
      <c r="H15" s="18">
        <v>3.1655172413793107</v>
      </c>
    </row>
    <row r="16" spans="1:8" ht="30" x14ac:dyDescent="0.25">
      <c r="A16" s="36"/>
      <c r="B16" s="2" t="s">
        <v>31</v>
      </c>
      <c r="C16" s="12" t="s">
        <v>65</v>
      </c>
      <c r="D16" s="12" t="s">
        <v>66</v>
      </c>
      <c r="E16" s="13" t="s">
        <v>67</v>
      </c>
      <c r="F16" s="12" t="s">
        <v>68</v>
      </c>
      <c r="G16" s="13" t="s">
        <v>32</v>
      </c>
      <c r="H16" s="14" t="s">
        <v>69</v>
      </c>
    </row>
    <row r="17" spans="1:8" x14ac:dyDescent="0.25">
      <c r="A17" s="60" t="s">
        <v>37</v>
      </c>
      <c r="B17" s="3" t="s">
        <v>76</v>
      </c>
      <c r="C17" s="5">
        <v>49</v>
      </c>
      <c r="D17" s="5">
        <v>38</v>
      </c>
      <c r="E17" s="17">
        <v>0.77551020408163263</v>
      </c>
      <c r="F17" s="5">
        <v>38</v>
      </c>
      <c r="G17" s="17">
        <v>0.77551020408163263</v>
      </c>
      <c r="H17" s="18">
        <v>3.736842105263158</v>
      </c>
    </row>
    <row r="18" spans="1:8" x14ac:dyDescent="0.25">
      <c r="A18" s="60"/>
      <c r="B18" s="3" t="s">
        <v>77</v>
      </c>
      <c r="C18" s="5">
        <v>39</v>
      </c>
      <c r="D18" s="5">
        <v>33</v>
      </c>
      <c r="E18" s="17">
        <v>0.84615384615384615</v>
      </c>
      <c r="F18" s="5">
        <v>33</v>
      </c>
      <c r="G18" s="17">
        <v>0.84615384615384615</v>
      </c>
      <c r="H18" s="18">
        <v>3.84375</v>
      </c>
    </row>
    <row r="19" spans="1:8" x14ac:dyDescent="0.25">
      <c r="A19" s="60"/>
      <c r="B19" s="3" t="s">
        <v>78</v>
      </c>
      <c r="C19" s="5">
        <v>45</v>
      </c>
      <c r="D19" s="5">
        <v>41</v>
      </c>
      <c r="E19" s="17">
        <v>0.91111111111111109</v>
      </c>
      <c r="F19" s="5">
        <v>41</v>
      </c>
      <c r="G19" s="17">
        <v>0.91111111111111109</v>
      </c>
      <c r="H19" s="18">
        <v>3.8536585365853657</v>
      </c>
    </row>
    <row r="20" spans="1:8" x14ac:dyDescent="0.25">
      <c r="A20" s="60"/>
      <c r="B20" s="3" t="s">
        <v>79</v>
      </c>
      <c r="C20" s="5">
        <v>32</v>
      </c>
      <c r="D20" s="5">
        <v>28</v>
      </c>
      <c r="E20" s="17">
        <v>0.875</v>
      </c>
      <c r="F20" s="5">
        <v>28</v>
      </c>
      <c r="G20" s="17">
        <v>0.875</v>
      </c>
      <c r="H20" s="18">
        <v>3.8214285714285716</v>
      </c>
    </row>
    <row r="21" spans="1:8" x14ac:dyDescent="0.25">
      <c r="A21" s="60"/>
      <c r="B21" s="3" t="s">
        <v>80</v>
      </c>
      <c r="C21" s="5">
        <v>33</v>
      </c>
      <c r="D21" s="5">
        <v>32</v>
      </c>
      <c r="E21" s="17">
        <v>0.96969696969696972</v>
      </c>
      <c r="F21" s="5">
        <v>32</v>
      </c>
      <c r="G21" s="17">
        <v>0.96969696969696972</v>
      </c>
      <c r="H21" s="18">
        <v>3.9375</v>
      </c>
    </row>
    <row r="22" spans="1:8" ht="30" x14ac:dyDescent="0.25">
      <c r="A22" s="36"/>
      <c r="B22" s="2" t="s">
        <v>31</v>
      </c>
      <c r="C22" s="12" t="s">
        <v>65</v>
      </c>
      <c r="D22" s="12" t="s">
        <v>66</v>
      </c>
      <c r="E22" s="13" t="s">
        <v>67</v>
      </c>
      <c r="F22" s="12" t="s">
        <v>68</v>
      </c>
      <c r="G22" s="13" t="s">
        <v>32</v>
      </c>
      <c r="H22" s="14" t="s">
        <v>69</v>
      </c>
    </row>
    <row r="23" spans="1:8" x14ac:dyDescent="0.25">
      <c r="A23" s="60" t="s">
        <v>81</v>
      </c>
      <c r="B23" s="3" t="s">
        <v>76</v>
      </c>
      <c r="C23" s="5">
        <v>34</v>
      </c>
      <c r="D23" s="5">
        <v>28</v>
      </c>
      <c r="E23" s="17">
        <v>0.82352941176470584</v>
      </c>
      <c r="F23" s="5">
        <v>19</v>
      </c>
      <c r="G23" s="17">
        <v>0.55882352941176472</v>
      </c>
      <c r="H23" s="18">
        <v>2.1392857142857142</v>
      </c>
    </row>
    <row r="24" spans="1:8" x14ac:dyDescent="0.25">
      <c r="A24" s="60"/>
      <c r="B24" s="3" t="s">
        <v>77</v>
      </c>
      <c r="C24" s="5">
        <v>30</v>
      </c>
      <c r="D24" s="5">
        <v>25</v>
      </c>
      <c r="E24" s="17">
        <v>0.83333333333333337</v>
      </c>
      <c r="F24" s="5">
        <v>25</v>
      </c>
      <c r="G24" s="17">
        <v>0.83333333333333337</v>
      </c>
      <c r="H24" s="18">
        <v>3.875</v>
      </c>
    </row>
    <row r="25" spans="1:8" x14ac:dyDescent="0.25">
      <c r="A25" s="60"/>
      <c r="B25" s="3" t="s">
        <v>78</v>
      </c>
      <c r="C25" s="3">
        <v>29</v>
      </c>
      <c r="D25" s="3">
        <v>22</v>
      </c>
      <c r="E25" s="17">
        <v>0.75862068965517238</v>
      </c>
      <c r="F25" s="3">
        <v>22</v>
      </c>
      <c r="G25" s="17">
        <v>0.75862068965517238</v>
      </c>
      <c r="H25" s="18">
        <v>3.7727272727272729</v>
      </c>
    </row>
    <row r="26" spans="1:8" x14ac:dyDescent="0.25">
      <c r="A26" s="60"/>
      <c r="B26" s="3" t="s">
        <v>79</v>
      </c>
      <c r="C26" s="5">
        <v>40</v>
      </c>
      <c r="D26" s="5">
        <v>38</v>
      </c>
      <c r="E26" s="17">
        <v>0.95</v>
      </c>
      <c r="F26" s="5">
        <v>36</v>
      </c>
      <c r="G26" s="17">
        <v>0.9</v>
      </c>
      <c r="H26" s="18">
        <v>3.4526315789473681</v>
      </c>
    </row>
    <row r="27" spans="1:8" x14ac:dyDescent="0.25">
      <c r="A27" s="60"/>
      <c r="B27" s="3" t="s">
        <v>80</v>
      </c>
      <c r="C27" s="5">
        <v>35</v>
      </c>
      <c r="D27" s="5">
        <v>33</v>
      </c>
      <c r="E27" s="17">
        <v>0.94285714285714284</v>
      </c>
      <c r="F27" s="5">
        <v>32</v>
      </c>
      <c r="G27" s="17">
        <v>0.91428571428571426</v>
      </c>
      <c r="H27" s="18">
        <v>3.7093750000000001</v>
      </c>
    </row>
    <row r="28" spans="1:8" ht="30" x14ac:dyDescent="0.25">
      <c r="A28" s="36"/>
      <c r="B28" s="42" t="s">
        <v>31</v>
      </c>
      <c r="C28" s="12" t="s">
        <v>65</v>
      </c>
      <c r="D28" s="12" t="s">
        <v>66</v>
      </c>
      <c r="E28" s="13" t="s">
        <v>67</v>
      </c>
      <c r="F28" s="12" t="s">
        <v>68</v>
      </c>
      <c r="G28" s="13" t="s">
        <v>32</v>
      </c>
      <c r="H28" s="14" t="s">
        <v>69</v>
      </c>
    </row>
    <row r="29" spans="1:8" x14ac:dyDescent="0.25">
      <c r="A29" s="60" t="s">
        <v>82</v>
      </c>
      <c r="B29" s="3" t="s">
        <v>76</v>
      </c>
      <c r="C29" s="5">
        <v>32</v>
      </c>
      <c r="D29" s="5">
        <v>29</v>
      </c>
      <c r="E29" s="17">
        <v>0.90625</v>
      </c>
      <c r="F29" s="5">
        <v>18</v>
      </c>
      <c r="G29" s="17">
        <v>0.5625</v>
      </c>
      <c r="H29" s="18">
        <v>1.9551724137931037</v>
      </c>
    </row>
    <row r="30" spans="1:8" x14ac:dyDescent="0.25">
      <c r="A30" s="60"/>
      <c r="B30" s="3" t="s">
        <v>77</v>
      </c>
      <c r="C30" s="5">
        <v>21</v>
      </c>
      <c r="D30" s="5">
        <v>19</v>
      </c>
      <c r="E30" s="17">
        <v>0.90476190476190477</v>
      </c>
      <c r="F30" s="5">
        <v>11</v>
      </c>
      <c r="G30" s="17">
        <v>0.52380952380952384</v>
      </c>
      <c r="H30" s="18">
        <v>1.9894736842105261</v>
      </c>
    </row>
    <row r="31" spans="1:8" x14ac:dyDescent="0.25">
      <c r="A31" s="60"/>
      <c r="B31" s="3" t="s">
        <v>78</v>
      </c>
      <c r="C31" s="5">
        <v>17</v>
      </c>
      <c r="D31" s="5">
        <v>13</v>
      </c>
      <c r="E31" s="17">
        <v>0.76470588235294112</v>
      </c>
      <c r="F31" s="5">
        <v>10</v>
      </c>
      <c r="G31" s="17">
        <v>0.58823529411764708</v>
      </c>
      <c r="H31" s="18">
        <v>2.4153846153846152</v>
      </c>
    </row>
    <row r="32" spans="1:8" x14ac:dyDescent="0.25">
      <c r="A32" s="60"/>
      <c r="B32" s="3" t="s">
        <v>79</v>
      </c>
      <c r="C32" s="5">
        <v>26</v>
      </c>
      <c r="D32" s="5">
        <v>26</v>
      </c>
      <c r="E32" s="17">
        <v>1</v>
      </c>
      <c r="F32" s="5">
        <v>20</v>
      </c>
      <c r="G32" s="17">
        <v>0.76923076923076927</v>
      </c>
      <c r="H32" s="18">
        <v>2.6538461538461537</v>
      </c>
    </row>
    <row r="33" spans="1:8" x14ac:dyDescent="0.25">
      <c r="A33" s="60"/>
      <c r="B33" s="3" t="s">
        <v>80</v>
      </c>
      <c r="C33" s="5">
        <v>27</v>
      </c>
      <c r="D33" s="5">
        <v>26</v>
      </c>
      <c r="E33" s="17">
        <v>0.96296296296296291</v>
      </c>
      <c r="F33" s="5">
        <v>19</v>
      </c>
      <c r="G33" s="17">
        <v>0.70370370370370372</v>
      </c>
      <c r="H33" s="18">
        <v>2.5307692307692311</v>
      </c>
    </row>
    <row r="34" spans="1:8" ht="30" x14ac:dyDescent="0.25">
      <c r="A34" s="36"/>
      <c r="B34" s="2" t="s">
        <v>31</v>
      </c>
      <c r="C34" s="12" t="s">
        <v>65</v>
      </c>
      <c r="D34" s="12" t="s">
        <v>66</v>
      </c>
      <c r="E34" s="13" t="s">
        <v>67</v>
      </c>
      <c r="F34" s="12" t="s">
        <v>68</v>
      </c>
      <c r="G34" s="13" t="s">
        <v>32</v>
      </c>
      <c r="H34" s="14" t="s">
        <v>69</v>
      </c>
    </row>
    <row r="35" spans="1:8" x14ac:dyDescent="0.25">
      <c r="A35" s="60" t="s">
        <v>38</v>
      </c>
      <c r="B35" s="3" t="s">
        <v>76</v>
      </c>
      <c r="C35" s="5" t="s">
        <v>9</v>
      </c>
      <c r="D35" s="5" t="s">
        <v>9</v>
      </c>
      <c r="E35" s="17" t="s">
        <v>9</v>
      </c>
      <c r="F35" s="5" t="s">
        <v>9</v>
      </c>
      <c r="G35" s="17" t="s">
        <v>9</v>
      </c>
      <c r="H35" s="18" t="s">
        <v>9</v>
      </c>
    </row>
    <row r="36" spans="1:8" x14ac:dyDescent="0.25">
      <c r="A36" s="60"/>
      <c r="B36" s="3" t="s">
        <v>77</v>
      </c>
      <c r="C36" s="5" t="s">
        <v>9</v>
      </c>
      <c r="D36" s="5" t="s">
        <v>9</v>
      </c>
      <c r="E36" s="17" t="s">
        <v>9</v>
      </c>
      <c r="F36" s="5" t="s">
        <v>9</v>
      </c>
      <c r="G36" s="17" t="s">
        <v>9</v>
      </c>
      <c r="H36" s="18" t="s">
        <v>9</v>
      </c>
    </row>
    <row r="37" spans="1:8" x14ac:dyDescent="0.25">
      <c r="A37" s="60"/>
      <c r="B37" s="3" t="s">
        <v>78</v>
      </c>
      <c r="C37" s="5">
        <v>19</v>
      </c>
      <c r="D37" s="5">
        <v>17</v>
      </c>
      <c r="E37" s="17">
        <v>0.89473684210526316</v>
      </c>
      <c r="F37" s="5">
        <v>14</v>
      </c>
      <c r="G37" s="17">
        <v>0.73684210526315785</v>
      </c>
      <c r="H37" s="18">
        <v>3.1764705882352939</v>
      </c>
    </row>
    <row r="38" spans="1:8" x14ac:dyDescent="0.25">
      <c r="A38" s="60"/>
      <c r="B38" s="3" t="s">
        <v>79</v>
      </c>
      <c r="C38" s="5" t="s">
        <v>9</v>
      </c>
      <c r="D38" s="5" t="s">
        <v>9</v>
      </c>
      <c r="E38" s="17" t="s">
        <v>9</v>
      </c>
      <c r="F38" s="5" t="s">
        <v>9</v>
      </c>
      <c r="G38" s="17" t="s">
        <v>9</v>
      </c>
      <c r="H38" s="18" t="s">
        <v>9</v>
      </c>
    </row>
    <row r="39" spans="1:8" x14ac:dyDescent="0.25">
      <c r="A39" s="60"/>
      <c r="B39" s="3" t="s">
        <v>80</v>
      </c>
      <c r="C39" s="5" t="s">
        <v>9</v>
      </c>
      <c r="D39" s="5" t="s">
        <v>9</v>
      </c>
      <c r="E39" s="17" t="s">
        <v>9</v>
      </c>
      <c r="F39" s="5" t="s">
        <v>9</v>
      </c>
      <c r="G39" s="17" t="s">
        <v>9</v>
      </c>
      <c r="H39" s="18" t="s">
        <v>9</v>
      </c>
    </row>
    <row r="40" spans="1:8" ht="30" x14ac:dyDescent="0.25">
      <c r="A40" s="36"/>
      <c r="B40" s="2" t="s">
        <v>31</v>
      </c>
      <c r="C40" s="12" t="s">
        <v>65</v>
      </c>
      <c r="D40" s="12" t="s">
        <v>66</v>
      </c>
      <c r="E40" s="13" t="s">
        <v>67</v>
      </c>
      <c r="F40" s="12" t="s">
        <v>68</v>
      </c>
      <c r="G40" s="13" t="s">
        <v>32</v>
      </c>
      <c r="H40" s="14" t="s">
        <v>69</v>
      </c>
    </row>
    <row r="41" spans="1:8" x14ac:dyDescent="0.25">
      <c r="A41" s="60" t="s">
        <v>39</v>
      </c>
      <c r="B41" s="3" t="s">
        <v>76</v>
      </c>
      <c r="C41" s="5">
        <v>12</v>
      </c>
      <c r="D41" s="5">
        <v>11</v>
      </c>
      <c r="E41" s="17">
        <v>0.91666666666666663</v>
      </c>
      <c r="F41" s="5">
        <v>11</v>
      </c>
      <c r="G41" s="17">
        <v>0.91666666666666663</v>
      </c>
      <c r="H41" s="18">
        <v>4</v>
      </c>
    </row>
    <row r="42" spans="1:8" x14ac:dyDescent="0.25">
      <c r="A42" s="60"/>
      <c r="B42" s="3" t="s">
        <v>77</v>
      </c>
      <c r="C42" s="5">
        <v>8</v>
      </c>
      <c r="D42" s="5">
        <v>6</v>
      </c>
      <c r="E42" s="17">
        <v>0.75</v>
      </c>
      <c r="F42" s="5">
        <v>5</v>
      </c>
      <c r="G42" s="17">
        <v>0.625</v>
      </c>
      <c r="H42" s="18">
        <v>3.3333333333333335</v>
      </c>
    </row>
    <row r="43" spans="1:8" x14ac:dyDescent="0.25">
      <c r="A43" s="60"/>
      <c r="B43" s="3" t="s">
        <v>78</v>
      </c>
      <c r="C43" s="5">
        <v>7</v>
      </c>
      <c r="D43" s="5">
        <v>6</v>
      </c>
      <c r="E43" s="17">
        <v>0.8571428571428571</v>
      </c>
      <c r="F43" s="5">
        <v>5</v>
      </c>
      <c r="G43" s="17">
        <v>0.7142857142857143</v>
      </c>
      <c r="H43" s="18">
        <v>4</v>
      </c>
    </row>
    <row r="44" spans="1:8" x14ac:dyDescent="0.25">
      <c r="A44" s="60"/>
      <c r="B44" s="3" t="s">
        <v>79</v>
      </c>
      <c r="C44" s="5">
        <v>8</v>
      </c>
      <c r="D44" s="5">
        <v>6</v>
      </c>
      <c r="E44" s="17">
        <v>0.75</v>
      </c>
      <c r="F44" s="5">
        <v>5</v>
      </c>
      <c r="G44" s="17">
        <v>0.625</v>
      </c>
      <c r="H44" s="18">
        <v>3.3333333333333335</v>
      </c>
    </row>
    <row r="45" spans="1:8" x14ac:dyDescent="0.25">
      <c r="A45" s="60"/>
      <c r="B45" s="3" t="s">
        <v>80</v>
      </c>
      <c r="C45" s="5">
        <v>9</v>
      </c>
      <c r="D45" s="5">
        <v>6</v>
      </c>
      <c r="E45" s="17">
        <v>0.66666666666666663</v>
      </c>
      <c r="F45" s="5">
        <v>6</v>
      </c>
      <c r="G45" s="17">
        <v>0.66666666666666663</v>
      </c>
      <c r="H45" s="18">
        <v>4</v>
      </c>
    </row>
  </sheetData>
  <mergeCells count="8">
    <mergeCell ref="A41:A45"/>
    <mergeCell ref="A1:H2"/>
    <mergeCell ref="A4:A8"/>
    <mergeCell ref="A11:A15"/>
    <mergeCell ref="A17:A21"/>
    <mergeCell ref="A23:A27"/>
    <mergeCell ref="A35:A39"/>
    <mergeCell ref="A29:A33"/>
  </mergeCells>
  <printOptions horizontalCentered="1"/>
  <pageMargins left="0.7" right="0.7" top="0.75" bottom="0.75" header="0.3" footer="0.3"/>
  <pageSetup scale="66" orientation="landscape" verticalDpi="0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workbookViewId="0"/>
  </sheetViews>
  <sheetFormatPr defaultRowHeight="15" x14ac:dyDescent="0.25"/>
  <cols>
    <col min="1" max="1" width="20" style="32" customWidth="1"/>
    <col min="2" max="2" width="16.7109375" style="9" customWidth="1"/>
    <col min="3" max="4" width="13.7109375" style="9" customWidth="1"/>
    <col min="5" max="5" width="13.7109375" style="19" customWidth="1"/>
    <col min="6" max="6" width="13.7109375" style="9" customWidth="1"/>
    <col min="7" max="7" width="13.7109375" style="19" customWidth="1"/>
    <col min="8" max="8" width="13.7109375" style="20" customWidth="1"/>
    <col min="9" max="9" width="16.7109375" customWidth="1"/>
    <col min="10" max="15" width="13.7109375" customWidth="1"/>
  </cols>
  <sheetData>
    <row r="1" spans="1:15" ht="30" x14ac:dyDescent="0.25">
      <c r="A1" s="34" t="s">
        <v>40</v>
      </c>
      <c r="B1" s="2" t="s">
        <v>31</v>
      </c>
      <c r="C1" s="12" t="s">
        <v>65</v>
      </c>
      <c r="D1" s="12" t="s">
        <v>66</v>
      </c>
      <c r="E1" s="13" t="s">
        <v>67</v>
      </c>
      <c r="F1" s="12" t="s">
        <v>68</v>
      </c>
      <c r="G1" s="13" t="s">
        <v>32</v>
      </c>
      <c r="H1" s="14" t="s">
        <v>69</v>
      </c>
    </row>
    <row r="2" spans="1:15" x14ac:dyDescent="0.25">
      <c r="A2" s="60" t="s">
        <v>41</v>
      </c>
      <c r="B2" s="43" t="s">
        <v>76</v>
      </c>
      <c r="C2" s="5">
        <v>127</v>
      </c>
      <c r="D2" s="5">
        <v>106</v>
      </c>
      <c r="E2" s="17">
        <v>0.83464566929133854</v>
      </c>
      <c r="F2" s="5">
        <v>86</v>
      </c>
      <c r="G2" s="17">
        <v>0.67716535433070868</v>
      </c>
      <c r="H2" s="23">
        <v>2.8547169811320758</v>
      </c>
    </row>
    <row r="3" spans="1:15" x14ac:dyDescent="0.25">
      <c r="A3" s="60"/>
      <c r="B3" s="43" t="s">
        <v>77</v>
      </c>
      <c r="C3" s="5">
        <v>98</v>
      </c>
      <c r="D3" s="5">
        <v>83</v>
      </c>
      <c r="E3" s="17">
        <v>0.84693877551020413</v>
      </c>
      <c r="F3" s="5">
        <v>74</v>
      </c>
      <c r="G3" s="17">
        <v>0.75510204081632648</v>
      </c>
      <c r="H3" s="23">
        <v>3.3802469135802471</v>
      </c>
    </row>
    <row r="4" spans="1:15" x14ac:dyDescent="0.25">
      <c r="A4" s="60"/>
      <c r="B4" s="43" t="s">
        <v>78</v>
      </c>
      <c r="C4" s="5">
        <v>117</v>
      </c>
      <c r="D4" s="5">
        <v>99</v>
      </c>
      <c r="E4" s="17">
        <v>0.84615384615384615</v>
      </c>
      <c r="F4" s="5">
        <v>92</v>
      </c>
      <c r="G4" s="17">
        <v>0.78632478632478631</v>
      </c>
      <c r="H4" s="23">
        <v>3.5346938775510202</v>
      </c>
    </row>
    <row r="5" spans="1:15" x14ac:dyDescent="0.25">
      <c r="A5" s="60"/>
      <c r="B5" s="43" t="s">
        <v>79</v>
      </c>
      <c r="C5" s="5">
        <v>106</v>
      </c>
      <c r="D5" s="5">
        <v>98</v>
      </c>
      <c r="E5" s="17">
        <v>0.92452830188679247</v>
      </c>
      <c r="F5" s="5">
        <v>89</v>
      </c>
      <c r="G5" s="17">
        <v>0.839622641509434</v>
      </c>
      <c r="H5" s="23">
        <v>3.3387755102040817</v>
      </c>
    </row>
    <row r="6" spans="1:15" x14ac:dyDescent="0.25">
      <c r="A6" s="60"/>
      <c r="B6" s="43" t="s">
        <v>80</v>
      </c>
      <c r="C6" s="5">
        <v>104</v>
      </c>
      <c r="D6" s="5">
        <v>97</v>
      </c>
      <c r="E6" s="17">
        <v>0.93269230769230771</v>
      </c>
      <c r="F6" s="5">
        <v>89</v>
      </c>
      <c r="G6" s="17">
        <v>0.85576923076923073</v>
      </c>
      <c r="H6" s="23">
        <v>3.484375</v>
      </c>
    </row>
    <row r="7" spans="1:15" x14ac:dyDescent="0.25">
      <c r="A7" s="60" t="s">
        <v>42</v>
      </c>
      <c r="B7" s="43" t="s">
        <v>76</v>
      </c>
      <c r="C7" s="10">
        <v>40</v>
      </c>
      <c r="D7" s="10">
        <v>33</v>
      </c>
      <c r="E7" s="21">
        <v>0.82499999999999996</v>
      </c>
      <c r="F7" s="10">
        <v>26</v>
      </c>
      <c r="G7" s="21">
        <v>0.65</v>
      </c>
      <c r="H7" s="54">
        <v>2.3999999999999995</v>
      </c>
    </row>
    <row r="8" spans="1:15" x14ac:dyDescent="0.25">
      <c r="A8" s="60"/>
      <c r="B8" s="43" t="s">
        <v>77</v>
      </c>
      <c r="C8" s="10">
        <v>43</v>
      </c>
      <c r="D8" s="10">
        <v>37</v>
      </c>
      <c r="E8" s="21">
        <v>0.86046511627906974</v>
      </c>
      <c r="F8" s="10">
        <v>32</v>
      </c>
      <c r="G8" s="21">
        <v>0.7441860465116279</v>
      </c>
      <c r="H8" s="54">
        <v>2.9222222222222225</v>
      </c>
    </row>
    <row r="9" spans="1:15" x14ac:dyDescent="0.25">
      <c r="A9" s="60"/>
      <c r="B9" s="43" t="s">
        <v>78</v>
      </c>
      <c r="C9" s="10">
        <v>48</v>
      </c>
      <c r="D9" s="10">
        <v>38</v>
      </c>
      <c r="E9" s="21">
        <v>0.79166666666666663</v>
      </c>
      <c r="F9" s="10">
        <v>35</v>
      </c>
      <c r="G9" s="21">
        <v>0.72916666666666663</v>
      </c>
      <c r="H9" s="54">
        <v>2.8684210526315788</v>
      </c>
    </row>
    <row r="10" spans="1:15" x14ac:dyDescent="0.25">
      <c r="A10" s="60"/>
      <c r="B10" s="43" t="s">
        <v>79</v>
      </c>
      <c r="C10" s="10">
        <v>38</v>
      </c>
      <c r="D10" s="10">
        <v>34</v>
      </c>
      <c r="E10" s="21">
        <v>0.89473684210526316</v>
      </c>
      <c r="F10" s="10">
        <v>28</v>
      </c>
      <c r="G10" s="21">
        <v>0.73684210526315785</v>
      </c>
      <c r="H10" s="54">
        <v>2.7823529411764705</v>
      </c>
    </row>
    <row r="11" spans="1:15" x14ac:dyDescent="0.25">
      <c r="A11" s="60"/>
      <c r="B11" s="43" t="s">
        <v>80</v>
      </c>
      <c r="C11" s="10">
        <v>36</v>
      </c>
      <c r="D11" s="10">
        <v>30</v>
      </c>
      <c r="E11" s="21">
        <v>0.83333333333333337</v>
      </c>
      <c r="F11" s="10">
        <v>27</v>
      </c>
      <c r="G11" s="21">
        <v>0.75</v>
      </c>
      <c r="H11" s="54">
        <v>3.1655172413793107</v>
      </c>
    </row>
    <row r="14" spans="1:15" ht="34.5" customHeight="1" x14ac:dyDescent="0.25">
      <c r="A14" s="69" t="s">
        <v>41</v>
      </c>
      <c r="B14" s="69"/>
      <c r="C14" s="69"/>
      <c r="D14" s="69"/>
      <c r="E14" s="69"/>
      <c r="F14" s="69"/>
      <c r="G14" s="69"/>
      <c r="H14" s="69"/>
      <c r="I14" s="69" t="s">
        <v>73</v>
      </c>
      <c r="J14" s="69"/>
      <c r="K14" s="69"/>
      <c r="L14" s="69"/>
      <c r="M14" s="69"/>
      <c r="N14" s="69"/>
      <c r="O14" s="69"/>
    </row>
    <row r="15" spans="1:15" ht="30" x14ac:dyDescent="0.25">
      <c r="A15" s="41" t="s">
        <v>43</v>
      </c>
      <c r="B15" s="40" t="s">
        <v>31</v>
      </c>
      <c r="C15" s="12" t="s">
        <v>65</v>
      </c>
      <c r="D15" s="12" t="s">
        <v>66</v>
      </c>
      <c r="E15" s="12" t="s">
        <v>67</v>
      </c>
      <c r="F15" s="12" t="s">
        <v>68</v>
      </c>
      <c r="G15" s="12" t="s">
        <v>32</v>
      </c>
      <c r="H15" s="12" t="s">
        <v>69</v>
      </c>
      <c r="I15" s="40" t="s">
        <v>31</v>
      </c>
      <c r="J15" s="12" t="s">
        <v>65</v>
      </c>
      <c r="K15" s="12" t="s">
        <v>66</v>
      </c>
      <c r="L15" s="12" t="s">
        <v>67</v>
      </c>
      <c r="M15" s="12" t="s">
        <v>68</v>
      </c>
      <c r="N15" s="12" t="s">
        <v>32</v>
      </c>
      <c r="O15" s="12" t="s">
        <v>69</v>
      </c>
    </row>
    <row r="16" spans="1:15" x14ac:dyDescent="0.25">
      <c r="A16" s="70" t="s">
        <v>44</v>
      </c>
      <c r="B16" s="43" t="s">
        <v>76</v>
      </c>
      <c r="C16" s="44">
        <v>9</v>
      </c>
      <c r="D16" s="44">
        <v>3</v>
      </c>
      <c r="E16" s="45">
        <v>0.33333333333333331</v>
      </c>
      <c r="F16" s="44">
        <v>3</v>
      </c>
      <c r="G16" s="45">
        <v>0.33333333333333331</v>
      </c>
      <c r="H16" s="46">
        <v>4</v>
      </c>
      <c r="I16" s="43" t="s">
        <v>76</v>
      </c>
      <c r="J16" s="44">
        <v>3</v>
      </c>
      <c r="K16" s="44">
        <v>1</v>
      </c>
      <c r="L16" s="45">
        <v>0.33333333333333331</v>
      </c>
      <c r="M16" s="44">
        <v>1</v>
      </c>
      <c r="N16" s="45">
        <v>0.33333333333333331</v>
      </c>
      <c r="O16" s="46">
        <v>3</v>
      </c>
    </row>
    <row r="17" spans="1:15" x14ac:dyDescent="0.25">
      <c r="A17" s="71"/>
      <c r="B17" s="43" t="s">
        <v>77</v>
      </c>
      <c r="C17" s="44">
        <v>10</v>
      </c>
      <c r="D17" s="44">
        <v>6</v>
      </c>
      <c r="E17" s="45">
        <v>0.6</v>
      </c>
      <c r="F17" s="44">
        <v>6</v>
      </c>
      <c r="G17" s="45">
        <v>0.6</v>
      </c>
      <c r="H17" s="46">
        <v>3.3833333333333333</v>
      </c>
      <c r="I17" s="43" t="s">
        <v>77</v>
      </c>
      <c r="J17" s="44">
        <v>4</v>
      </c>
      <c r="K17" s="44">
        <v>3</v>
      </c>
      <c r="L17" s="45">
        <v>0.75</v>
      </c>
      <c r="M17" s="44">
        <v>3</v>
      </c>
      <c r="N17" s="45">
        <v>0.75</v>
      </c>
      <c r="O17" s="46">
        <v>3</v>
      </c>
    </row>
    <row r="18" spans="1:15" x14ac:dyDescent="0.25">
      <c r="A18" s="71"/>
      <c r="B18" s="43" t="s">
        <v>78</v>
      </c>
      <c r="C18" s="44">
        <v>4</v>
      </c>
      <c r="D18" s="44">
        <v>4</v>
      </c>
      <c r="E18" s="45">
        <v>1</v>
      </c>
      <c r="F18" s="44">
        <v>4</v>
      </c>
      <c r="G18" s="45">
        <v>1</v>
      </c>
      <c r="H18" s="46">
        <v>3.25</v>
      </c>
      <c r="I18" s="43" t="s">
        <v>78</v>
      </c>
      <c r="J18" s="44">
        <v>2</v>
      </c>
      <c r="K18" s="44">
        <v>1</v>
      </c>
      <c r="L18" s="45">
        <v>0.5</v>
      </c>
      <c r="M18" s="44">
        <v>1</v>
      </c>
      <c r="N18" s="45">
        <v>0.5</v>
      </c>
      <c r="O18" s="46">
        <v>2</v>
      </c>
    </row>
    <row r="19" spans="1:15" x14ac:dyDescent="0.25">
      <c r="A19" s="71"/>
      <c r="B19" s="43" t="s">
        <v>79</v>
      </c>
      <c r="C19" s="44">
        <v>7</v>
      </c>
      <c r="D19" s="44">
        <v>7</v>
      </c>
      <c r="E19" s="45">
        <v>1</v>
      </c>
      <c r="F19" s="44">
        <v>4</v>
      </c>
      <c r="G19" s="45">
        <v>0.5714285714285714</v>
      </c>
      <c r="H19" s="46">
        <v>1.7142857142857142</v>
      </c>
      <c r="I19" s="43" t="s">
        <v>79</v>
      </c>
      <c r="J19" s="44">
        <v>4</v>
      </c>
      <c r="K19" s="44">
        <v>3</v>
      </c>
      <c r="L19" s="45">
        <v>0.75</v>
      </c>
      <c r="M19" s="44">
        <v>1</v>
      </c>
      <c r="N19" s="45">
        <v>0.25</v>
      </c>
      <c r="O19" s="46">
        <v>1.5666666666666669</v>
      </c>
    </row>
    <row r="20" spans="1:15" x14ac:dyDescent="0.25">
      <c r="A20" s="72"/>
      <c r="B20" s="43" t="s">
        <v>80</v>
      </c>
      <c r="C20" s="44">
        <v>13</v>
      </c>
      <c r="D20" s="44">
        <v>10</v>
      </c>
      <c r="E20" s="45">
        <v>0.76923076923076927</v>
      </c>
      <c r="F20" s="44">
        <v>8</v>
      </c>
      <c r="G20" s="45">
        <v>0.61538461538461542</v>
      </c>
      <c r="H20" s="46">
        <v>3.1</v>
      </c>
      <c r="I20" s="43" t="s">
        <v>80</v>
      </c>
      <c r="J20" s="44">
        <v>5</v>
      </c>
      <c r="K20" s="44">
        <v>4</v>
      </c>
      <c r="L20" s="45">
        <v>0.8</v>
      </c>
      <c r="M20" s="44">
        <v>4</v>
      </c>
      <c r="N20" s="45">
        <v>0.8</v>
      </c>
      <c r="O20" s="46">
        <v>3.0750000000000002</v>
      </c>
    </row>
    <row r="21" spans="1:15" x14ac:dyDescent="0.25">
      <c r="A21" s="66" t="s">
        <v>45</v>
      </c>
      <c r="B21" s="47" t="s">
        <v>76</v>
      </c>
      <c r="C21" s="48" t="s">
        <v>9</v>
      </c>
      <c r="D21" s="48" t="s">
        <v>9</v>
      </c>
      <c r="E21" s="49" t="s">
        <v>9</v>
      </c>
      <c r="F21" s="48" t="s">
        <v>9</v>
      </c>
      <c r="G21" s="49" t="s">
        <v>9</v>
      </c>
      <c r="H21" s="50" t="s">
        <v>9</v>
      </c>
      <c r="I21" s="47" t="s">
        <v>76</v>
      </c>
      <c r="J21" s="48" t="s">
        <v>9</v>
      </c>
      <c r="K21" s="48" t="s">
        <v>9</v>
      </c>
      <c r="L21" s="49" t="s">
        <v>9</v>
      </c>
      <c r="M21" s="48" t="s">
        <v>9</v>
      </c>
      <c r="N21" s="49" t="s">
        <v>9</v>
      </c>
      <c r="O21" s="50" t="s">
        <v>9</v>
      </c>
    </row>
    <row r="22" spans="1:15" x14ac:dyDescent="0.25">
      <c r="A22" s="66"/>
      <c r="B22" s="47" t="s">
        <v>77</v>
      </c>
      <c r="C22" s="48" t="s">
        <v>9</v>
      </c>
      <c r="D22" s="48" t="s">
        <v>9</v>
      </c>
      <c r="E22" s="49" t="s">
        <v>9</v>
      </c>
      <c r="F22" s="48" t="s">
        <v>9</v>
      </c>
      <c r="G22" s="49" t="s">
        <v>9</v>
      </c>
      <c r="H22" s="50" t="s">
        <v>9</v>
      </c>
      <c r="I22" s="47" t="s">
        <v>77</v>
      </c>
      <c r="J22" s="48" t="s">
        <v>9</v>
      </c>
      <c r="K22" s="48" t="s">
        <v>9</v>
      </c>
      <c r="L22" s="49" t="s">
        <v>9</v>
      </c>
      <c r="M22" s="48" t="s">
        <v>9</v>
      </c>
      <c r="N22" s="49" t="s">
        <v>9</v>
      </c>
      <c r="O22" s="50" t="s">
        <v>9</v>
      </c>
    </row>
    <row r="23" spans="1:15" x14ac:dyDescent="0.25">
      <c r="A23" s="66"/>
      <c r="B23" s="47" t="s">
        <v>78</v>
      </c>
      <c r="C23" s="48">
        <v>3</v>
      </c>
      <c r="D23" s="48">
        <v>3</v>
      </c>
      <c r="E23" s="49">
        <v>1</v>
      </c>
      <c r="F23" s="48">
        <v>3</v>
      </c>
      <c r="G23" s="49">
        <v>1</v>
      </c>
      <c r="H23" s="50">
        <v>4</v>
      </c>
      <c r="I23" s="47" t="s">
        <v>78</v>
      </c>
      <c r="J23" s="48">
        <v>1</v>
      </c>
      <c r="K23" s="48">
        <v>1</v>
      </c>
      <c r="L23" s="49">
        <v>1</v>
      </c>
      <c r="M23" s="48">
        <v>1</v>
      </c>
      <c r="N23" s="49">
        <v>1</v>
      </c>
      <c r="O23" s="50">
        <v>4</v>
      </c>
    </row>
    <row r="24" spans="1:15" x14ac:dyDescent="0.25">
      <c r="A24" s="66"/>
      <c r="B24" s="47" t="s">
        <v>79</v>
      </c>
      <c r="C24" s="48">
        <v>2</v>
      </c>
      <c r="D24" s="48">
        <v>2</v>
      </c>
      <c r="E24" s="49">
        <v>1</v>
      </c>
      <c r="F24" s="48">
        <v>2</v>
      </c>
      <c r="G24" s="49">
        <v>1</v>
      </c>
      <c r="H24" s="50">
        <v>4</v>
      </c>
      <c r="I24" s="47" t="s">
        <v>79</v>
      </c>
      <c r="J24" s="48" t="s">
        <v>9</v>
      </c>
      <c r="K24" s="48" t="s">
        <v>9</v>
      </c>
      <c r="L24" s="49" t="s">
        <v>9</v>
      </c>
      <c r="M24" s="48" t="s">
        <v>9</v>
      </c>
      <c r="N24" s="49" t="s">
        <v>9</v>
      </c>
      <c r="O24" s="50" t="s">
        <v>9</v>
      </c>
    </row>
    <row r="25" spans="1:15" x14ac:dyDescent="0.25">
      <c r="A25" s="66"/>
      <c r="B25" s="47" t="s">
        <v>80</v>
      </c>
      <c r="C25" s="48">
        <v>1</v>
      </c>
      <c r="D25" s="48">
        <v>1</v>
      </c>
      <c r="E25" s="49">
        <v>1</v>
      </c>
      <c r="F25" s="48">
        <v>1</v>
      </c>
      <c r="G25" s="49">
        <v>1</v>
      </c>
      <c r="H25" s="50">
        <v>4</v>
      </c>
      <c r="I25" s="47" t="s">
        <v>80</v>
      </c>
      <c r="J25" s="48" t="s">
        <v>9</v>
      </c>
      <c r="K25" s="48" t="s">
        <v>9</v>
      </c>
      <c r="L25" s="49" t="s">
        <v>9</v>
      </c>
      <c r="M25" s="48" t="s">
        <v>9</v>
      </c>
      <c r="N25" s="49" t="s">
        <v>9</v>
      </c>
      <c r="O25" s="50" t="s">
        <v>9</v>
      </c>
    </row>
    <row r="26" spans="1:15" x14ac:dyDescent="0.25">
      <c r="A26" s="67" t="s">
        <v>10</v>
      </c>
      <c r="B26" s="43" t="s">
        <v>76</v>
      </c>
      <c r="C26" s="44">
        <v>6</v>
      </c>
      <c r="D26" s="44">
        <v>6</v>
      </c>
      <c r="E26" s="45">
        <v>1</v>
      </c>
      <c r="F26" s="44">
        <v>6</v>
      </c>
      <c r="G26" s="45">
        <v>1</v>
      </c>
      <c r="H26" s="46">
        <v>3.5</v>
      </c>
      <c r="I26" s="43" t="s">
        <v>76</v>
      </c>
      <c r="J26" s="44" t="s">
        <v>9</v>
      </c>
      <c r="K26" s="44" t="s">
        <v>9</v>
      </c>
      <c r="L26" s="45" t="s">
        <v>9</v>
      </c>
      <c r="M26" s="44" t="s">
        <v>9</v>
      </c>
      <c r="N26" s="45" t="s">
        <v>9</v>
      </c>
      <c r="O26" s="46" t="s">
        <v>9</v>
      </c>
    </row>
    <row r="27" spans="1:15" x14ac:dyDescent="0.25">
      <c r="A27" s="67"/>
      <c r="B27" s="43" t="s">
        <v>77</v>
      </c>
      <c r="C27" s="44" t="s">
        <v>9</v>
      </c>
      <c r="D27" s="44" t="s">
        <v>9</v>
      </c>
      <c r="E27" s="45" t="s">
        <v>9</v>
      </c>
      <c r="F27" s="44" t="s">
        <v>9</v>
      </c>
      <c r="G27" s="45" t="s">
        <v>9</v>
      </c>
      <c r="H27" s="46" t="s">
        <v>9</v>
      </c>
      <c r="I27" s="43" t="s">
        <v>77</v>
      </c>
      <c r="J27" s="44">
        <v>1</v>
      </c>
      <c r="K27" s="44">
        <v>1</v>
      </c>
      <c r="L27" s="45">
        <v>1</v>
      </c>
      <c r="M27" s="44">
        <v>1</v>
      </c>
      <c r="N27" s="45">
        <v>1</v>
      </c>
      <c r="O27" s="46">
        <v>3.2999999999999994</v>
      </c>
    </row>
    <row r="28" spans="1:15" x14ac:dyDescent="0.25">
      <c r="A28" s="67"/>
      <c r="B28" s="43" t="s">
        <v>78</v>
      </c>
      <c r="C28" s="44">
        <v>1</v>
      </c>
      <c r="D28" s="44">
        <v>1</v>
      </c>
      <c r="E28" s="45">
        <v>1</v>
      </c>
      <c r="F28" s="44">
        <v>1</v>
      </c>
      <c r="G28" s="45">
        <v>1</v>
      </c>
      <c r="H28" s="46">
        <v>4</v>
      </c>
      <c r="I28" s="43" t="s">
        <v>78</v>
      </c>
      <c r="J28" s="44">
        <v>2</v>
      </c>
      <c r="K28" s="44">
        <v>2</v>
      </c>
      <c r="L28" s="45">
        <v>1</v>
      </c>
      <c r="M28" s="44">
        <v>2</v>
      </c>
      <c r="N28" s="45">
        <v>1</v>
      </c>
      <c r="O28" s="46">
        <v>3.35</v>
      </c>
    </row>
    <row r="29" spans="1:15" x14ac:dyDescent="0.25">
      <c r="A29" s="67"/>
      <c r="B29" s="43" t="s">
        <v>79</v>
      </c>
      <c r="C29" s="44" t="s">
        <v>9</v>
      </c>
      <c r="D29" s="44" t="s">
        <v>9</v>
      </c>
      <c r="E29" s="45" t="s">
        <v>9</v>
      </c>
      <c r="F29" s="44" t="s">
        <v>9</v>
      </c>
      <c r="G29" s="45" t="s">
        <v>9</v>
      </c>
      <c r="H29" s="46" t="s">
        <v>9</v>
      </c>
      <c r="I29" s="43" t="s">
        <v>79</v>
      </c>
      <c r="J29" s="44" t="s">
        <v>9</v>
      </c>
      <c r="K29" s="44" t="s">
        <v>9</v>
      </c>
      <c r="L29" s="45" t="s">
        <v>9</v>
      </c>
      <c r="M29" s="44" t="s">
        <v>9</v>
      </c>
      <c r="N29" s="45" t="s">
        <v>9</v>
      </c>
      <c r="O29" s="46" t="s">
        <v>9</v>
      </c>
    </row>
    <row r="30" spans="1:15" x14ac:dyDescent="0.25">
      <c r="A30" s="67"/>
      <c r="B30" s="43" t="s">
        <v>80</v>
      </c>
      <c r="C30" s="44" t="s">
        <v>9</v>
      </c>
      <c r="D30" s="44" t="s">
        <v>9</v>
      </c>
      <c r="E30" s="45" t="s">
        <v>9</v>
      </c>
      <c r="F30" s="44" t="s">
        <v>9</v>
      </c>
      <c r="G30" s="45" t="s">
        <v>9</v>
      </c>
      <c r="H30" s="46" t="s">
        <v>9</v>
      </c>
      <c r="I30" s="43" t="s">
        <v>80</v>
      </c>
      <c r="J30" s="44" t="s">
        <v>9</v>
      </c>
      <c r="K30" s="44" t="s">
        <v>9</v>
      </c>
      <c r="L30" s="45" t="s">
        <v>9</v>
      </c>
      <c r="M30" s="44" t="s">
        <v>9</v>
      </c>
      <c r="N30" s="45" t="s">
        <v>9</v>
      </c>
      <c r="O30" s="46" t="s">
        <v>9</v>
      </c>
    </row>
    <row r="31" spans="1:15" x14ac:dyDescent="0.25">
      <c r="A31" s="68" t="s">
        <v>11</v>
      </c>
      <c r="B31" s="47" t="s">
        <v>76</v>
      </c>
      <c r="C31" s="48">
        <v>7</v>
      </c>
      <c r="D31" s="48">
        <v>5</v>
      </c>
      <c r="E31" s="49">
        <v>0.7142857142857143</v>
      </c>
      <c r="F31" s="48">
        <v>4</v>
      </c>
      <c r="G31" s="49">
        <v>0.5714285714285714</v>
      </c>
      <c r="H31" s="50">
        <v>2.8600000000000003</v>
      </c>
      <c r="I31" s="47" t="s">
        <v>76</v>
      </c>
      <c r="J31" s="48" t="s">
        <v>9</v>
      </c>
      <c r="K31" s="48" t="s">
        <v>9</v>
      </c>
      <c r="L31" s="49" t="s">
        <v>9</v>
      </c>
      <c r="M31" s="48" t="s">
        <v>9</v>
      </c>
      <c r="N31" s="49" t="s">
        <v>9</v>
      </c>
      <c r="O31" s="50" t="s">
        <v>9</v>
      </c>
    </row>
    <row r="32" spans="1:15" x14ac:dyDescent="0.25">
      <c r="A32" s="68"/>
      <c r="B32" s="47" t="s">
        <v>77</v>
      </c>
      <c r="C32" s="48">
        <v>1</v>
      </c>
      <c r="D32" s="48">
        <v>1</v>
      </c>
      <c r="E32" s="49">
        <v>1</v>
      </c>
      <c r="F32" s="48">
        <v>1</v>
      </c>
      <c r="G32" s="49">
        <v>1</v>
      </c>
      <c r="H32" s="50">
        <v>2</v>
      </c>
      <c r="I32" s="47" t="s">
        <v>77</v>
      </c>
      <c r="J32" s="48" t="s">
        <v>9</v>
      </c>
      <c r="K32" s="48" t="s">
        <v>9</v>
      </c>
      <c r="L32" s="49" t="s">
        <v>9</v>
      </c>
      <c r="M32" s="48" t="s">
        <v>9</v>
      </c>
      <c r="N32" s="49" t="s">
        <v>9</v>
      </c>
      <c r="O32" s="50" t="s">
        <v>9</v>
      </c>
    </row>
    <row r="33" spans="1:15" x14ac:dyDescent="0.25">
      <c r="A33" s="68"/>
      <c r="B33" s="47" t="s">
        <v>78</v>
      </c>
      <c r="C33" s="48">
        <v>2</v>
      </c>
      <c r="D33" s="48">
        <v>1</v>
      </c>
      <c r="E33" s="49">
        <v>0.5</v>
      </c>
      <c r="F33" s="48">
        <v>1</v>
      </c>
      <c r="G33" s="49">
        <v>0.5</v>
      </c>
      <c r="H33" s="50">
        <v>4</v>
      </c>
      <c r="I33" s="47" t="s">
        <v>78</v>
      </c>
      <c r="J33" s="48" t="s">
        <v>9</v>
      </c>
      <c r="K33" s="48" t="s">
        <v>9</v>
      </c>
      <c r="L33" s="49" t="s">
        <v>9</v>
      </c>
      <c r="M33" s="48" t="s">
        <v>9</v>
      </c>
      <c r="N33" s="49" t="s">
        <v>9</v>
      </c>
      <c r="O33" s="50" t="s">
        <v>9</v>
      </c>
    </row>
    <row r="34" spans="1:15" x14ac:dyDescent="0.25">
      <c r="A34" s="68"/>
      <c r="B34" s="47" t="s">
        <v>79</v>
      </c>
      <c r="C34" s="48">
        <v>4</v>
      </c>
      <c r="D34" s="48">
        <v>4</v>
      </c>
      <c r="E34" s="49">
        <v>1</v>
      </c>
      <c r="F34" s="48">
        <v>4</v>
      </c>
      <c r="G34" s="49">
        <v>1</v>
      </c>
      <c r="H34" s="50">
        <v>3.75</v>
      </c>
      <c r="I34" s="47" t="s">
        <v>79</v>
      </c>
      <c r="J34" s="48">
        <v>2</v>
      </c>
      <c r="K34" s="48">
        <v>2</v>
      </c>
      <c r="L34" s="49">
        <v>1</v>
      </c>
      <c r="M34" s="48">
        <v>2</v>
      </c>
      <c r="N34" s="49">
        <v>1</v>
      </c>
      <c r="O34" s="50">
        <v>3.85</v>
      </c>
    </row>
    <row r="35" spans="1:15" x14ac:dyDescent="0.25">
      <c r="A35" s="68"/>
      <c r="B35" s="47" t="s">
        <v>80</v>
      </c>
      <c r="C35" s="48">
        <v>2</v>
      </c>
      <c r="D35" s="48">
        <v>2</v>
      </c>
      <c r="E35" s="49">
        <v>1</v>
      </c>
      <c r="F35" s="48">
        <v>2</v>
      </c>
      <c r="G35" s="49">
        <v>1</v>
      </c>
      <c r="H35" s="50">
        <v>2.5</v>
      </c>
      <c r="I35" s="47" t="s">
        <v>80</v>
      </c>
      <c r="J35" s="48" t="s">
        <v>9</v>
      </c>
      <c r="K35" s="48" t="s">
        <v>9</v>
      </c>
      <c r="L35" s="49" t="s">
        <v>9</v>
      </c>
      <c r="M35" s="48" t="s">
        <v>9</v>
      </c>
      <c r="N35" s="49" t="s">
        <v>9</v>
      </c>
      <c r="O35" s="50" t="s">
        <v>9</v>
      </c>
    </row>
    <row r="36" spans="1:15" x14ac:dyDescent="0.25">
      <c r="A36" s="67" t="s">
        <v>12</v>
      </c>
      <c r="B36" s="43" t="s">
        <v>76</v>
      </c>
      <c r="C36" s="44">
        <v>38</v>
      </c>
      <c r="D36" s="44">
        <v>34</v>
      </c>
      <c r="E36" s="45">
        <v>0.89473684210526316</v>
      </c>
      <c r="F36" s="44">
        <v>25</v>
      </c>
      <c r="G36" s="45">
        <v>0.65789473684210531</v>
      </c>
      <c r="H36" s="46">
        <v>2.4500000000000002</v>
      </c>
      <c r="I36" s="43" t="s">
        <v>76</v>
      </c>
      <c r="J36" s="44">
        <v>13</v>
      </c>
      <c r="K36" s="44">
        <v>11</v>
      </c>
      <c r="L36" s="45">
        <v>0.84615384615384615</v>
      </c>
      <c r="M36" s="44">
        <v>7</v>
      </c>
      <c r="N36" s="45">
        <v>0.53846153846153844</v>
      </c>
      <c r="O36" s="46">
        <v>1.8090909090909089</v>
      </c>
    </row>
    <row r="37" spans="1:15" x14ac:dyDescent="0.25">
      <c r="A37" s="67"/>
      <c r="B37" s="43" t="s">
        <v>77</v>
      </c>
      <c r="C37" s="44">
        <v>26</v>
      </c>
      <c r="D37" s="44">
        <v>22</v>
      </c>
      <c r="E37" s="45">
        <v>0.84615384615384615</v>
      </c>
      <c r="F37" s="44">
        <v>18</v>
      </c>
      <c r="G37" s="45">
        <v>0.69230769230769229</v>
      </c>
      <c r="H37" s="46">
        <v>3.1090909090909093</v>
      </c>
      <c r="I37" s="43" t="s">
        <v>77</v>
      </c>
      <c r="J37" s="44">
        <v>16</v>
      </c>
      <c r="K37" s="44">
        <v>14</v>
      </c>
      <c r="L37" s="45">
        <v>0.875</v>
      </c>
      <c r="M37" s="44">
        <v>11</v>
      </c>
      <c r="N37" s="45">
        <v>0.6875</v>
      </c>
      <c r="O37" s="46">
        <v>2.1642857142857141</v>
      </c>
    </row>
    <row r="38" spans="1:15" x14ac:dyDescent="0.25">
      <c r="A38" s="67"/>
      <c r="B38" s="43" t="s">
        <v>78</v>
      </c>
      <c r="C38" s="44">
        <v>38</v>
      </c>
      <c r="D38" s="44">
        <v>29</v>
      </c>
      <c r="E38" s="45">
        <v>0.76315789473684215</v>
      </c>
      <c r="F38" s="44">
        <v>24</v>
      </c>
      <c r="G38" s="45">
        <v>0.63157894736842102</v>
      </c>
      <c r="H38" s="46">
        <v>3.2642857142857142</v>
      </c>
      <c r="I38" s="43" t="s">
        <v>78</v>
      </c>
      <c r="J38" s="44">
        <v>14</v>
      </c>
      <c r="K38" s="44">
        <v>11</v>
      </c>
      <c r="L38" s="45">
        <v>0.7857142857142857</v>
      </c>
      <c r="M38" s="44">
        <v>10</v>
      </c>
      <c r="N38" s="45">
        <v>0.7142857142857143</v>
      </c>
      <c r="O38" s="46">
        <v>3.0363636363636366</v>
      </c>
    </row>
    <row r="39" spans="1:15" x14ac:dyDescent="0.25">
      <c r="A39" s="67"/>
      <c r="B39" s="43" t="s">
        <v>79</v>
      </c>
      <c r="C39" s="44">
        <v>31</v>
      </c>
      <c r="D39" s="44">
        <v>29</v>
      </c>
      <c r="E39" s="45">
        <v>0.93548387096774188</v>
      </c>
      <c r="F39" s="44">
        <v>25</v>
      </c>
      <c r="G39" s="45">
        <v>0.80645161290322576</v>
      </c>
      <c r="H39" s="46">
        <v>3.2793103448275862</v>
      </c>
      <c r="I39" s="43" t="s">
        <v>79</v>
      </c>
      <c r="J39" s="44">
        <v>7</v>
      </c>
      <c r="K39" s="44">
        <v>7</v>
      </c>
      <c r="L39" s="45">
        <v>1</v>
      </c>
      <c r="M39" s="44">
        <v>6</v>
      </c>
      <c r="N39" s="45">
        <v>0.8571428571428571</v>
      </c>
      <c r="O39" s="46">
        <v>3.1428571428571428</v>
      </c>
    </row>
    <row r="40" spans="1:15" x14ac:dyDescent="0.25">
      <c r="A40" s="67"/>
      <c r="B40" s="43" t="s">
        <v>80</v>
      </c>
      <c r="C40" s="44">
        <v>34</v>
      </c>
      <c r="D40" s="44">
        <v>33</v>
      </c>
      <c r="E40" s="45">
        <v>0.97058823529411764</v>
      </c>
      <c r="F40" s="44">
        <v>28</v>
      </c>
      <c r="G40" s="45">
        <v>0.82352941176470584</v>
      </c>
      <c r="H40" s="46">
        <v>3.1687500000000002</v>
      </c>
      <c r="I40" s="43" t="s">
        <v>80</v>
      </c>
      <c r="J40" s="44">
        <v>12</v>
      </c>
      <c r="K40" s="44">
        <v>9</v>
      </c>
      <c r="L40" s="45">
        <v>0.75</v>
      </c>
      <c r="M40" s="44">
        <v>7</v>
      </c>
      <c r="N40" s="45">
        <v>0.58333333333333337</v>
      </c>
      <c r="O40" s="46">
        <v>2.9249999999999998</v>
      </c>
    </row>
    <row r="41" spans="1:15" x14ac:dyDescent="0.25">
      <c r="A41" s="68" t="s">
        <v>13</v>
      </c>
      <c r="B41" s="47" t="s">
        <v>76</v>
      </c>
      <c r="C41" s="48" t="s">
        <v>9</v>
      </c>
      <c r="D41" s="48" t="s">
        <v>9</v>
      </c>
      <c r="E41" s="49" t="s">
        <v>9</v>
      </c>
      <c r="F41" s="48" t="s">
        <v>9</v>
      </c>
      <c r="G41" s="49" t="s">
        <v>9</v>
      </c>
      <c r="H41" s="50" t="s">
        <v>9</v>
      </c>
      <c r="I41" s="47" t="s">
        <v>76</v>
      </c>
      <c r="J41" s="48" t="s">
        <v>9</v>
      </c>
      <c r="K41" s="48" t="s">
        <v>9</v>
      </c>
      <c r="L41" s="49" t="s">
        <v>9</v>
      </c>
      <c r="M41" s="48" t="s">
        <v>9</v>
      </c>
      <c r="N41" s="49" t="s">
        <v>9</v>
      </c>
      <c r="O41" s="50" t="s">
        <v>9</v>
      </c>
    </row>
    <row r="42" spans="1:15" x14ac:dyDescent="0.25">
      <c r="A42" s="68"/>
      <c r="B42" s="47" t="s">
        <v>77</v>
      </c>
      <c r="C42" s="48" t="s">
        <v>9</v>
      </c>
      <c r="D42" s="48" t="s">
        <v>9</v>
      </c>
      <c r="E42" s="49" t="s">
        <v>9</v>
      </c>
      <c r="F42" s="48" t="s">
        <v>9</v>
      </c>
      <c r="G42" s="49" t="s">
        <v>9</v>
      </c>
      <c r="H42" s="50" t="s">
        <v>9</v>
      </c>
      <c r="I42" s="47" t="s">
        <v>77</v>
      </c>
      <c r="J42" s="48">
        <v>1</v>
      </c>
      <c r="K42" s="48">
        <v>1</v>
      </c>
      <c r="L42" s="49">
        <v>1</v>
      </c>
      <c r="M42" s="48">
        <v>1</v>
      </c>
      <c r="N42" s="49">
        <v>1</v>
      </c>
      <c r="O42" s="50">
        <v>3.7000000000000006</v>
      </c>
    </row>
    <row r="43" spans="1:15" x14ac:dyDescent="0.25">
      <c r="A43" s="68"/>
      <c r="B43" s="47" t="s">
        <v>78</v>
      </c>
      <c r="C43" s="48" t="s">
        <v>9</v>
      </c>
      <c r="D43" s="48" t="s">
        <v>9</v>
      </c>
      <c r="E43" s="49" t="s">
        <v>9</v>
      </c>
      <c r="F43" s="48" t="s">
        <v>9</v>
      </c>
      <c r="G43" s="49" t="s">
        <v>9</v>
      </c>
      <c r="H43" s="50" t="s">
        <v>9</v>
      </c>
      <c r="I43" s="47" t="s">
        <v>78</v>
      </c>
      <c r="J43" s="48" t="s">
        <v>9</v>
      </c>
      <c r="K43" s="48" t="s">
        <v>9</v>
      </c>
      <c r="L43" s="49" t="s">
        <v>9</v>
      </c>
      <c r="M43" s="48" t="s">
        <v>9</v>
      </c>
      <c r="N43" s="49" t="s">
        <v>9</v>
      </c>
      <c r="O43" s="50" t="s">
        <v>9</v>
      </c>
    </row>
    <row r="44" spans="1:15" x14ac:dyDescent="0.25">
      <c r="A44" s="68"/>
      <c r="B44" s="47" t="s">
        <v>79</v>
      </c>
      <c r="C44" s="48" t="s">
        <v>9</v>
      </c>
      <c r="D44" s="48" t="s">
        <v>9</v>
      </c>
      <c r="E44" s="49" t="s">
        <v>9</v>
      </c>
      <c r="F44" s="48" t="s">
        <v>9</v>
      </c>
      <c r="G44" s="49" t="s">
        <v>9</v>
      </c>
      <c r="H44" s="50" t="s">
        <v>9</v>
      </c>
      <c r="I44" s="47" t="s">
        <v>79</v>
      </c>
      <c r="J44" s="48" t="s">
        <v>9</v>
      </c>
      <c r="K44" s="48" t="s">
        <v>9</v>
      </c>
      <c r="L44" s="49" t="s">
        <v>9</v>
      </c>
      <c r="M44" s="48" t="s">
        <v>9</v>
      </c>
      <c r="N44" s="49" t="s">
        <v>9</v>
      </c>
      <c r="O44" s="50" t="s">
        <v>9</v>
      </c>
    </row>
    <row r="45" spans="1:15" x14ac:dyDescent="0.25">
      <c r="A45" s="68"/>
      <c r="B45" s="47" t="s">
        <v>80</v>
      </c>
      <c r="C45" s="48" t="s">
        <v>9</v>
      </c>
      <c r="D45" s="48" t="s">
        <v>9</v>
      </c>
      <c r="E45" s="49" t="s">
        <v>9</v>
      </c>
      <c r="F45" s="48" t="s">
        <v>9</v>
      </c>
      <c r="G45" s="49" t="s">
        <v>9</v>
      </c>
      <c r="H45" s="50" t="s">
        <v>9</v>
      </c>
      <c r="I45" s="47" t="s">
        <v>80</v>
      </c>
      <c r="J45" s="48" t="s">
        <v>9</v>
      </c>
      <c r="K45" s="48" t="s">
        <v>9</v>
      </c>
      <c r="L45" s="49" t="s">
        <v>9</v>
      </c>
      <c r="M45" s="48" t="s">
        <v>9</v>
      </c>
      <c r="N45" s="49" t="s">
        <v>9</v>
      </c>
      <c r="O45" s="50" t="s">
        <v>9</v>
      </c>
    </row>
    <row r="46" spans="1:15" x14ac:dyDescent="0.25">
      <c r="A46" s="65" t="s">
        <v>74</v>
      </c>
      <c r="B46" s="43" t="s">
        <v>76</v>
      </c>
      <c r="C46" s="44">
        <v>59</v>
      </c>
      <c r="D46" s="44">
        <v>52</v>
      </c>
      <c r="E46" s="45">
        <v>0.88135593220338981</v>
      </c>
      <c r="F46" s="44">
        <v>44</v>
      </c>
      <c r="G46" s="45">
        <v>0.74576271186440679</v>
      </c>
      <c r="H46" s="46">
        <v>3.0634615384615387</v>
      </c>
      <c r="I46" s="43" t="s">
        <v>76</v>
      </c>
      <c r="J46" s="44">
        <v>22</v>
      </c>
      <c r="K46" s="44">
        <v>20</v>
      </c>
      <c r="L46" s="45">
        <v>0.90909090909090906</v>
      </c>
      <c r="M46" s="44">
        <v>17</v>
      </c>
      <c r="N46" s="45">
        <v>0.77272727272727271</v>
      </c>
      <c r="O46" s="46">
        <v>2.7</v>
      </c>
    </row>
    <row r="47" spans="1:15" x14ac:dyDescent="0.25">
      <c r="A47" s="65"/>
      <c r="B47" s="43" t="s">
        <v>77</v>
      </c>
      <c r="C47" s="44">
        <v>46</v>
      </c>
      <c r="D47" s="44">
        <v>41</v>
      </c>
      <c r="E47" s="45">
        <v>0.89130434782608692</v>
      </c>
      <c r="F47" s="44">
        <v>37</v>
      </c>
      <c r="G47" s="45">
        <v>0.80434782608695654</v>
      </c>
      <c r="H47" s="46">
        <v>3.5146341463414634</v>
      </c>
      <c r="I47" s="43" t="s">
        <v>77</v>
      </c>
      <c r="J47" s="44">
        <v>16</v>
      </c>
      <c r="K47" s="44">
        <v>13</v>
      </c>
      <c r="L47" s="45">
        <v>0.8125</v>
      </c>
      <c r="M47" s="44">
        <v>12</v>
      </c>
      <c r="N47" s="45">
        <v>0.75</v>
      </c>
      <c r="O47" s="46">
        <v>3.5769230769230771</v>
      </c>
    </row>
    <row r="48" spans="1:15" x14ac:dyDescent="0.25">
      <c r="A48" s="65"/>
      <c r="B48" s="43" t="s">
        <v>78</v>
      </c>
      <c r="C48" s="44">
        <v>53</v>
      </c>
      <c r="D48" s="44">
        <v>47</v>
      </c>
      <c r="E48" s="45">
        <v>0.8867924528301887</v>
      </c>
      <c r="F48" s="44">
        <v>46</v>
      </c>
      <c r="G48" s="45">
        <v>0.86792452830188682</v>
      </c>
      <c r="H48" s="46">
        <v>3.6744680851063833</v>
      </c>
      <c r="I48" s="43" t="s">
        <v>78</v>
      </c>
      <c r="J48" s="44">
        <v>24</v>
      </c>
      <c r="K48" s="44">
        <v>18</v>
      </c>
      <c r="L48" s="45">
        <v>0.75</v>
      </c>
      <c r="M48" s="44">
        <v>17</v>
      </c>
      <c r="N48" s="45">
        <v>0.70833333333333337</v>
      </c>
      <c r="O48" s="46">
        <v>2.8611111111111112</v>
      </c>
    </row>
    <row r="49" spans="1:15" x14ac:dyDescent="0.25">
      <c r="A49" s="65"/>
      <c r="B49" s="43" t="s">
        <v>79</v>
      </c>
      <c r="C49" s="44">
        <v>44</v>
      </c>
      <c r="D49" s="44">
        <v>39</v>
      </c>
      <c r="E49" s="45">
        <v>0.88636363636363635</v>
      </c>
      <c r="F49" s="44">
        <v>38</v>
      </c>
      <c r="G49" s="45">
        <v>0.86363636363636365</v>
      </c>
      <c r="H49" s="46">
        <v>3.523076923076923</v>
      </c>
      <c r="I49" s="43" t="s">
        <v>79</v>
      </c>
      <c r="J49" s="44">
        <v>22</v>
      </c>
      <c r="K49" s="44">
        <v>19</v>
      </c>
      <c r="L49" s="45">
        <v>0.86363636363636365</v>
      </c>
      <c r="M49" s="44">
        <v>16</v>
      </c>
      <c r="N49" s="45">
        <v>0.72727272727272729</v>
      </c>
      <c r="O49" s="46">
        <v>2.6052631578947367</v>
      </c>
    </row>
    <row r="50" spans="1:15" x14ac:dyDescent="0.25">
      <c r="A50" s="65"/>
      <c r="B50" s="43" t="s">
        <v>80</v>
      </c>
      <c r="C50" s="44">
        <v>43</v>
      </c>
      <c r="D50" s="44">
        <v>40</v>
      </c>
      <c r="E50" s="45">
        <v>0.93023255813953487</v>
      </c>
      <c r="F50" s="44">
        <v>39</v>
      </c>
      <c r="G50" s="45">
        <v>0.90697674418604646</v>
      </c>
      <c r="H50" s="46">
        <v>3.7850000000000001</v>
      </c>
      <c r="I50" s="43" t="s">
        <v>80</v>
      </c>
      <c r="J50" s="44">
        <v>16</v>
      </c>
      <c r="K50" s="44">
        <v>14</v>
      </c>
      <c r="L50" s="45">
        <v>0.875</v>
      </c>
      <c r="M50" s="44">
        <v>13</v>
      </c>
      <c r="N50" s="45">
        <v>0.8125</v>
      </c>
      <c r="O50" s="46">
        <v>3.2642857142857147</v>
      </c>
    </row>
    <row r="51" spans="1:15" x14ac:dyDescent="0.25">
      <c r="A51" s="66" t="s">
        <v>47</v>
      </c>
      <c r="B51" s="47" t="s">
        <v>76</v>
      </c>
      <c r="C51" s="51">
        <v>4</v>
      </c>
      <c r="D51" s="48">
        <v>3</v>
      </c>
      <c r="E51" s="49">
        <v>0.75</v>
      </c>
      <c r="F51" s="48">
        <v>2</v>
      </c>
      <c r="G51" s="49">
        <v>0.5</v>
      </c>
      <c r="H51" s="50">
        <v>2.3333333333333335</v>
      </c>
      <c r="I51" s="47" t="s">
        <v>76</v>
      </c>
      <c r="J51" s="51">
        <v>2</v>
      </c>
      <c r="K51" s="48">
        <v>1</v>
      </c>
      <c r="L51" s="49">
        <v>0.5</v>
      </c>
      <c r="M51" s="48">
        <v>1</v>
      </c>
      <c r="N51" s="49">
        <v>0.5</v>
      </c>
      <c r="O51" s="50">
        <v>2.2999999999999998</v>
      </c>
    </row>
    <row r="52" spans="1:15" x14ac:dyDescent="0.25">
      <c r="A52" s="66"/>
      <c r="B52" s="47" t="s">
        <v>77</v>
      </c>
      <c r="C52" s="48">
        <v>12</v>
      </c>
      <c r="D52" s="48">
        <v>10</v>
      </c>
      <c r="E52" s="49">
        <v>0.83333333333333337</v>
      </c>
      <c r="F52" s="48">
        <v>9</v>
      </c>
      <c r="G52" s="49">
        <v>0.75</v>
      </c>
      <c r="H52" s="50">
        <v>3.375</v>
      </c>
      <c r="I52" s="47" t="s">
        <v>77</v>
      </c>
      <c r="J52" s="48">
        <v>4</v>
      </c>
      <c r="K52" s="48">
        <v>4</v>
      </c>
      <c r="L52" s="49">
        <v>1</v>
      </c>
      <c r="M52" s="48">
        <v>3</v>
      </c>
      <c r="N52" s="49">
        <v>0.75</v>
      </c>
      <c r="O52" s="50">
        <v>2.8000000000000003</v>
      </c>
    </row>
    <row r="53" spans="1:15" x14ac:dyDescent="0.25">
      <c r="A53" s="66"/>
      <c r="B53" s="47" t="s">
        <v>78</v>
      </c>
      <c r="C53" s="48">
        <v>15</v>
      </c>
      <c r="D53" s="48">
        <v>13</v>
      </c>
      <c r="E53" s="49">
        <v>0.8666666666666667</v>
      </c>
      <c r="F53" s="48">
        <v>12</v>
      </c>
      <c r="G53" s="49">
        <v>0.8</v>
      </c>
      <c r="H53" s="50">
        <v>3.4846153846153842</v>
      </c>
      <c r="I53" s="47" t="s">
        <v>78</v>
      </c>
      <c r="J53" s="48">
        <v>5</v>
      </c>
      <c r="K53" s="48">
        <v>5</v>
      </c>
      <c r="L53" s="49">
        <v>1</v>
      </c>
      <c r="M53" s="48">
        <v>4</v>
      </c>
      <c r="N53" s="49">
        <v>0.8</v>
      </c>
      <c r="O53" s="50">
        <v>2.2799999999999998</v>
      </c>
    </row>
    <row r="54" spans="1:15" x14ac:dyDescent="0.25">
      <c r="A54" s="66"/>
      <c r="B54" s="47" t="s">
        <v>79</v>
      </c>
      <c r="C54" s="48">
        <v>14</v>
      </c>
      <c r="D54" s="48">
        <v>13</v>
      </c>
      <c r="E54" s="49">
        <v>0.9285714285714286</v>
      </c>
      <c r="F54" s="48">
        <v>12</v>
      </c>
      <c r="G54" s="49">
        <v>0.8571428571428571</v>
      </c>
      <c r="H54" s="50">
        <v>3.3615384615384616</v>
      </c>
      <c r="I54" s="47" t="s">
        <v>79</v>
      </c>
      <c r="J54" s="48">
        <v>2</v>
      </c>
      <c r="K54" s="48">
        <v>2</v>
      </c>
      <c r="L54" s="49">
        <v>1</v>
      </c>
      <c r="M54" s="48">
        <v>2</v>
      </c>
      <c r="N54" s="49">
        <v>1</v>
      </c>
      <c r="O54" s="50">
        <v>3.35</v>
      </c>
    </row>
    <row r="55" spans="1:15" x14ac:dyDescent="0.25">
      <c r="A55" s="66"/>
      <c r="B55" s="47" t="s">
        <v>80</v>
      </c>
      <c r="C55" s="48">
        <v>11</v>
      </c>
      <c r="D55" s="48">
        <v>11</v>
      </c>
      <c r="E55" s="49">
        <v>1</v>
      </c>
      <c r="F55" s="48">
        <v>11</v>
      </c>
      <c r="G55" s="49">
        <v>1</v>
      </c>
      <c r="H55" s="50">
        <v>3.7909090909090915</v>
      </c>
      <c r="I55" s="47" t="s">
        <v>80</v>
      </c>
      <c r="J55" s="48">
        <v>3</v>
      </c>
      <c r="K55" s="48">
        <v>3</v>
      </c>
      <c r="L55" s="49">
        <v>1</v>
      </c>
      <c r="M55" s="48">
        <v>3</v>
      </c>
      <c r="N55" s="49">
        <v>1</v>
      </c>
      <c r="O55" s="50">
        <v>3.4666666666666668</v>
      </c>
    </row>
    <row r="56" spans="1:15" x14ac:dyDescent="0.25">
      <c r="A56" s="65" t="s">
        <v>48</v>
      </c>
      <c r="B56" s="43" t="s">
        <v>76</v>
      </c>
      <c r="C56" s="44">
        <v>4</v>
      </c>
      <c r="D56" s="44">
        <v>3</v>
      </c>
      <c r="E56" s="45">
        <v>0.75</v>
      </c>
      <c r="F56" s="44">
        <v>2</v>
      </c>
      <c r="G56" s="45">
        <v>0.5</v>
      </c>
      <c r="H56" s="46">
        <v>1.9000000000000001</v>
      </c>
      <c r="I56" s="43" t="s">
        <v>76</v>
      </c>
      <c r="J56" s="44" t="s">
        <v>9</v>
      </c>
      <c r="K56" s="44" t="s">
        <v>9</v>
      </c>
      <c r="L56" s="45" t="s">
        <v>9</v>
      </c>
      <c r="M56" s="44" t="s">
        <v>9</v>
      </c>
      <c r="N56" s="45" t="s">
        <v>9</v>
      </c>
      <c r="O56" s="46" t="s">
        <v>9</v>
      </c>
    </row>
    <row r="57" spans="1:15" x14ac:dyDescent="0.25">
      <c r="A57" s="65"/>
      <c r="B57" s="43" t="s">
        <v>77</v>
      </c>
      <c r="C57" s="44">
        <v>3</v>
      </c>
      <c r="D57" s="44">
        <v>3</v>
      </c>
      <c r="E57" s="45">
        <v>1</v>
      </c>
      <c r="F57" s="44">
        <v>3</v>
      </c>
      <c r="G57" s="45">
        <v>1</v>
      </c>
      <c r="H57" s="46">
        <v>4</v>
      </c>
      <c r="I57" s="43" t="s">
        <v>77</v>
      </c>
      <c r="J57" s="44">
        <v>1</v>
      </c>
      <c r="K57" s="44">
        <v>1</v>
      </c>
      <c r="L57" s="45">
        <v>1</v>
      </c>
      <c r="M57" s="44">
        <v>1</v>
      </c>
      <c r="N57" s="45">
        <v>1</v>
      </c>
      <c r="O57" s="45">
        <v>4</v>
      </c>
    </row>
    <row r="58" spans="1:15" x14ac:dyDescent="0.25">
      <c r="A58" s="65"/>
      <c r="B58" s="43" t="s">
        <v>78</v>
      </c>
      <c r="C58" s="44">
        <v>1</v>
      </c>
      <c r="D58" s="44">
        <v>1</v>
      </c>
      <c r="E58" s="45">
        <v>1</v>
      </c>
      <c r="F58" s="44">
        <v>1</v>
      </c>
      <c r="G58" s="45">
        <v>1</v>
      </c>
      <c r="H58" s="46">
        <v>4</v>
      </c>
      <c r="I58" s="43" t="s">
        <v>78</v>
      </c>
      <c r="J58" s="44" t="s">
        <v>9</v>
      </c>
      <c r="K58" s="44" t="s">
        <v>9</v>
      </c>
      <c r="L58" s="45" t="s">
        <v>9</v>
      </c>
      <c r="M58" s="44" t="s">
        <v>9</v>
      </c>
      <c r="N58" s="45" t="s">
        <v>9</v>
      </c>
      <c r="O58" s="46" t="s">
        <v>9</v>
      </c>
    </row>
    <row r="59" spans="1:15" x14ac:dyDescent="0.25">
      <c r="A59" s="65"/>
      <c r="B59" s="43" t="s">
        <v>79</v>
      </c>
      <c r="C59" s="44">
        <v>4</v>
      </c>
      <c r="D59" s="44">
        <v>4</v>
      </c>
      <c r="E59" s="45">
        <v>1</v>
      </c>
      <c r="F59" s="44">
        <v>4</v>
      </c>
      <c r="G59" s="45">
        <v>1</v>
      </c>
      <c r="H59" s="46">
        <v>4</v>
      </c>
      <c r="I59" s="43" t="s">
        <v>79</v>
      </c>
      <c r="J59" s="44">
        <v>1</v>
      </c>
      <c r="K59" s="44">
        <v>1</v>
      </c>
      <c r="L59" s="45">
        <v>1</v>
      </c>
      <c r="M59" s="44">
        <v>1</v>
      </c>
      <c r="N59" s="45">
        <v>1</v>
      </c>
      <c r="O59" s="46">
        <v>4</v>
      </c>
    </row>
    <row r="60" spans="1:15" x14ac:dyDescent="0.25">
      <c r="A60" s="65"/>
      <c r="B60" s="43" t="s">
        <v>80</v>
      </c>
      <c r="C60" s="44" t="s">
        <v>9</v>
      </c>
      <c r="D60" s="44" t="s">
        <v>9</v>
      </c>
      <c r="E60" s="45" t="s">
        <v>9</v>
      </c>
      <c r="F60" s="44" t="s">
        <v>9</v>
      </c>
      <c r="G60" s="45" t="s">
        <v>9</v>
      </c>
      <c r="H60" s="46" t="s">
        <v>9</v>
      </c>
      <c r="I60" s="43" t="s">
        <v>80</v>
      </c>
      <c r="J60" s="44" t="s">
        <v>9</v>
      </c>
      <c r="K60" s="44" t="s">
        <v>9</v>
      </c>
      <c r="L60" s="45" t="s">
        <v>9</v>
      </c>
      <c r="M60" s="44" t="s">
        <v>9</v>
      </c>
      <c r="N60" s="45" t="s">
        <v>9</v>
      </c>
      <c r="O60" s="46" t="s">
        <v>9</v>
      </c>
    </row>
  </sheetData>
  <mergeCells count="13">
    <mergeCell ref="A2:A6"/>
    <mergeCell ref="A7:A11"/>
    <mergeCell ref="A14:H14"/>
    <mergeCell ref="I14:O14"/>
    <mergeCell ref="A16:A20"/>
    <mergeCell ref="A46:A50"/>
    <mergeCell ref="A51:A55"/>
    <mergeCell ref="A56:A60"/>
    <mergeCell ref="A21:A25"/>
    <mergeCell ref="A26:A30"/>
    <mergeCell ref="A31:A35"/>
    <mergeCell ref="A36:A40"/>
    <mergeCell ref="A41:A45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32" customWidth="1"/>
    <col min="2" max="8" width="14" style="9" customWidth="1"/>
  </cols>
  <sheetData>
    <row r="1" spans="1:8" ht="30" x14ac:dyDescent="0.25">
      <c r="A1" s="34" t="s">
        <v>0</v>
      </c>
      <c r="B1" s="2" t="s">
        <v>31</v>
      </c>
      <c r="C1" s="12" t="s">
        <v>65</v>
      </c>
      <c r="D1" s="12" t="s">
        <v>66</v>
      </c>
      <c r="E1" s="13" t="s">
        <v>67</v>
      </c>
      <c r="F1" s="12" t="s">
        <v>68</v>
      </c>
      <c r="G1" s="13" t="s">
        <v>32</v>
      </c>
      <c r="H1" s="14" t="s">
        <v>69</v>
      </c>
    </row>
    <row r="2" spans="1:8" x14ac:dyDescent="0.25">
      <c r="A2" s="60" t="s">
        <v>2</v>
      </c>
      <c r="B2" s="3" t="s">
        <v>76</v>
      </c>
      <c r="C2" s="5">
        <v>95</v>
      </c>
      <c r="D2" s="5">
        <v>80</v>
      </c>
      <c r="E2" s="17">
        <v>0.84210526315789469</v>
      </c>
      <c r="F2" s="5">
        <v>64</v>
      </c>
      <c r="G2" s="17">
        <v>0.67368421052631577</v>
      </c>
      <c r="H2" s="18">
        <v>2.76</v>
      </c>
    </row>
    <row r="3" spans="1:8" x14ac:dyDescent="0.25">
      <c r="A3" s="60"/>
      <c r="B3" s="3" t="s">
        <v>77</v>
      </c>
      <c r="C3" s="5">
        <v>70</v>
      </c>
      <c r="D3" s="5">
        <v>55</v>
      </c>
      <c r="E3" s="17">
        <v>0.7857142857142857</v>
      </c>
      <c r="F3" s="5">
        <v>50</v>
      </c>
      <c r="G3" s="17">
        <v>0.7142857142857143</v>
      </c>
      <c r="H3" s="18">
        <v>3.3163636363636368</v>
      </c>
    </row>
    <row r="4" spans="1:8" x14ac:dyDescent="0.25">
      <c r="A4" s="60"/>
      <c r="B4" s="3" t="s">
        <v>78</v>
      </c>
      <c r="C4" s="5">
        <v>90</v>
      </c>
      <c r="D4" s="5">
        <v>79</v>
      </c>
      <c r="E4" s="17">
        <v>0.87777777777777777</v>
      </c>
      <c r="F4" s="5">
        <v>72</v>
      </c>
      <c r="G4" s="17">
        <v>0.8</v>
      </c>
      <c r="H4" s="18">
        <v>3.3551282051282048</v>
      </c>
    </row>
    <row r="5" spans="1:8" x14ac:dyDescent="0.25">
      <c r="A5" s="60"/>
      <c r="B5" s="3" t="s">
        <v>79</v>
      </c>
      <c r="C5" s="5">
        <v>60</v>
      </c>
      <c r="D5" s="5">
        <v>55</v>
      </c>
      <c r="E5" s="17">
        <v>0.91666666666666663</v>
      </c>
      <c r="F5" s="5">
        <v>49</v>
      </c>
      <c r="G5" s="17">
        <v>0.81666666666666665</v>
      </c>
      <c r="H5" s="18">
        <v>3.290909090909091</v>
      </c>
    </row>
    <row r="6" spans="1:8" x14ac:dyDescent="0.25">
      <c r="A6" s="60"/>
      <c r="B6" s="3" t="s">
        <v>80</v>
      </c>
      <c r="C6" s="5">
        <v>77</v>
      </c>
      <c r="D6" s="5">
        <v>68</v>
      </c>
      <c r="E6" s="17">
        <v>0.88311688311688308</v>
      </c>
      <c r="F6" s="5">
        <v>60</v>
      </c>
      <c r="G6" s="17">
        <v>0.77922077922077926</v>
      </c>
      <c r="H6" s="18">
        <v>3.2926470588235293</v>
      </c>
    </row>
    <row r="7" spans="1:8" x14ac:dyDescent="0.25">
      <c r="A7" s="60" t="s">
        <v>3</v>
      </c>
      <c r="B7" s="3" t="s">
        <v>76</v>
      </c>
      <c r="C7" s="5">
        <v>70</v>
      </c>
      <c r="D7" s="5">
        <v>57</v>
      </c>
      <c r="E7" s="17">
        <v>0.81428571428571428</v>
      </c>
      <c r="F7" s="5">
        <v>47</v>
      </c>
      <c r="G7" s="17">
        <v>0.67142857142857137</v>
      </c>
      <c r="H7" s="18">
        <v>2.7719298245614037</v>
      </c>
    </row>
    <row r="8" spans="1:8" x14ac:dyDescent="0.25">
      <c r="A8" s="60"/>
      <c r="B8" s="3" t="s">
        <v>77</v>
      </c>
      <c r="C8" s="5">
        <v>71</v>
      </c>
      <c r="D8" s="5">
        <v>65</v>
      </c>
      <c r="E8" s="17">
        <v>0.91549295774647887</v>
      </c>
      <c r="F8" s="5">
        <v>56</v>
      </c>
      <c r="G8" s="17">
        <v>0.78873239436619713</v>
      </c>
      <c r="H8" s="18">
        <v>3.1709677419354843</v>
      </c>
    </row>
    <row r="9" spans="1:8" x14ac:dyDescent="0.25">
      <c r="A9" s="60"/>
      <c r="B9" s="3" t="s">
        <v>78</v>
      </c>
      <c r="C9" s="5">
        <v>74</v>
      </c>
      <c r="D9" s="5">
        <v>57</v>
      </c>
      <c r="E9" s="17">
        <v>0.77027027027027029</v>
      </c>
      <c r="F9" s="5">
        <v>54</v>
      </c>
      <c r="G9" s="17">
        <v>0.72972972972972971</v>
      </c>
      <c r="H9" s="18">
        <v>3.328070175438596</v>
      </c>
    </row>
    <row r="10" spans="1:8" x14ac:dyDescent="0.25">
      <c r="A10" s="60"/>
      <c r="B10" s="3" t="s">
        <v>79</v>
      </c>
      <c r="C10" s="5">
        <v>82</v>
      </c>
      <c r="D10" s="5">
        <v>75</v>
      </c>
      <c r="E10" s="17">
        <v>0.91463414634146345</v>
      </c>
      <c r="F10" s="5">
        <v>66</v>
      </c>
      <c r="G10" s="17">
        <v>0.80487804878048785</v>
      </c>
      <c r="H10" s="18">
        <v>3.1040000000000001</v>
      </c>
    </row>
    <row r="11" spans="1:8" x14ac:dyDescent="0.25">
      <c r="A11" s="60"/>
      <c r="B11" s="3" t="s">
        <v>80</v>
      </c>
      <c r="C11" s="5">
        <v>63</v>
      </c>
      <c r="D11" s="5">
        <v>59</v>
      </c>
      <c r="E11" s="17">
        <v>0.93650793650793651</v>
      </c>
      <c r="F11" s="5">
        <v>56</v>
      </c>
      <c r="G11" s="17">
        <v>0.88888888888888884</v>
      </c>
      <c r="H11" s="18">
        <v>3.5508771929824556</v>
      </c>
    </row>
    <row r="12" spans="1:8" ht="30" x14ac:dyDescent="0.25">
      <c r="A12" s="34" t="s">
        <v>43</v>
      </c>
      <c r="B12" s="2" t="s">
        <v>31</v>
      </c>
      <c r="C12" s="12" t="s">
        <v>65</v>
      </c>
      <c r="D12" s="12" t="s">
        <v>66</v>
      </c>
      <c r="E12" s="13" t="s">
        <v>67</v>
      </c>
      <c r="F12" s="12" t="s">
        <v>68</v>
      </c>
      <c r="G12" s="13" t="s">
        <v>32</v>
      </c>
      <c r="H12" s="14" t="s">
        <v>69</v>
      </c>
    </row>
    <row r="13" spans="1:8" x14ac:dyDescent="0.25">
      <c r="A13" s="73" t="s">
        <v>44</v>
      </c>
      <c r="B13" s="3" t="s">
        <v>76</v>
      </c>
      <c r="C13" s="5">
        <v>12</v>
      </c>
      <c r="D13" s="5">
        <v>4</v>
      </c>
      <c r="E13" s="17">
        <v>0.33333333333333331</v>
      </c>
      <c r="F13" s="5">
        <v>4</v>
      </c>
      <c r="G13" s="17">
        <v>0.33333333333333331</v>
      </c>
      <c r="H13" s="18">
        <v>3.75</v>
      </c>
    </row>
    <row r="14" spans="1:8" x14ac:dyDescent="0.25">
      <c r="A14" s="74"/>
      <c r="B14" s="3" t="s">
        <v>77</v>
      </c>
      <c r="C14" s="5">
        <v>14</v>
      </c>
      <c r="D14" s="5">
        <v>9</v>
      </c>
      <c r="E14" s="17">
        <v>0.6428571428571429</v>
      </c>
      <c r="F14" s="5">
        <v>9</v>
      </c>
      <c r="G14" s="17">
        <v>0.6428571428571429</v>
      </c>
      <c r="H14" s="18">
        <v>3.255555555555556</v>
      </c>
    </row>
    <row r="15" spans="1:8" x14ac:dyDescent="0.25">
      <c r="A15" s="74"/>
      <c r="B15" s="3" t="s">
        <v>78</v>
      </c>
      <c r="C15" s="5">
        <v>6</v>
      </c>
      <c r="D15" s="5">
        <v>5</v>
      </c>
      <c r="E15" s="17">
        <v>0.83333333333333337</v>
      </c>
      <c r="F15" s="5">
        <v>5</v>
      </c>
      <c r="G15" s="17">
        <v>0.83333333333333337</v>
      </c>
      <c r="H15" s="18">
        <v>3</v>
      </c>
    </row>
    <row r="16" spans="1:8" x14ac:dyDescent="0.25">
      <c r="A16" s="74"/>
      <c r="B16" s="3" t="s">
        <v>79</v>
      </c>
      <c r="C16" s="5">
        <v>11</v>
      </c>
      <c r="D16" s="5">
        <v>10</v>
      </c>
      <c r="E16" s="17">
        <v>0.90909090909090906</v>
      </c>
      <c r="F16" s="5">
        <v>5</v>
      </c>
      <c r="G16" s="17">
        <v>0.45454545454545453</v>
      </c>
      <c r="H16" s="18">
        <v>1.6700000000000002</v>
      </c>
    </row>
    <row r="17" spans="1:8" x14ac:dyDescent="0.25">
      <c r="A17" s="75"/>
      <c r="B17" s="3" t="s">
        <v>80</v>
      </c>
      <c r="C17" s="5">
        <v>18</v>
      </c>
      <c r="D17" s="5">
        <v>14</v>
      </c>
      <c r="E17" s="17">
        <v>0.77777777777777779</v>
      </c>
      <c r="F17" s="5">
        <v>12</v>
      </c>
      <c r="G17" s="17">
        <v>0.66666666666666663</v>
      </c>
      <c r="H17" s="18">
        <v>3.0928571428571425</v>
      </c>
    </row>
    <row r="18" spans="1:8" x14ac:dyDescent="0.25">
      <c r="A18" s="76" t="s">
        <v>45</v>
      </c>
      <c r="B18" s="3" t="s">
        <v>76</v>
      </c>
      <c r="C18" s="5" t="s">
        <v>9</v>
      </c>
      <c r="D18" s="5" t="s">
        <v>9</v>
      </c>
      <c r="E18" s="17" t="s">
        <v>9</v>
      </c>
      <c r="F18" s="5" t="s">
        <v>9</v>
      </c>
      <c r="G18" s="17" t="s">
        <v>9</v>
      </c>
      <c r="H18" s="18" t="s">
        <v>9</v>
      </c>
    </row>
    <row r="19" spans="1:8" x14ac:dyDescent="0.25">
      <c r="A19" s="76"/>
      <c r="B19" s="3" t="s">
        <v>77</v>
      </c>
      <c r="C19" s="22" t="s">
        <v>9</v>
      </c>
      <c r="D19" s="22" t="s">
        <v>9</v>
      </c>
      <c r="E19" s="17" t="s">
        <v>9</v>
      </c>
      <c r="F19" s="22" t="s">
        <v>9</v>
      </c>
      <c r="G19" s="17" t="s">
        <v>9</v>
      </c>
      <c r="H19" s="23" t="s">
        <v>9</v>
      </c>
    </row>
    <row r="20" spans="1:8" x14ac:dyDescent="0.25">
      <c r="A20" s="76"/>
      <c r="B20" s="3" t="s">
        <v>78</v>
      </c>
      <c r="C20" s="5">
        <v>4</v>
      </c>
      <c r="D20" s="5">
        <v>4</v>
      </c>
      <c r="E20" s="17">
        <v>1</v>
      </c>
      <c r="F20" s="5">
        <v>4</v>
      </c>
      <c r="G20" s="17">
        <v>1</v>
      </c>
      <c r="H20" s="18">
        <v>4</v>
      </c>
    </row>
    <row r="21" spans="1:8" x14ac:dyDescent="0.25">
      <c r="A21" s="76"/>
      <c r="B21" s="3" t="s">
        <v>79</v>
      </c>
      <c r="C21" s="5">
        <v>2</v>
      </c>
      <c r="D21" s="5">
        <v>2</v>
      </c>
      <c r="E21" s="17">
        <v>1</v>
      </c>
      <c r="F21" s="5">
        <v>2</v>
      </c>
      <c r="G21" s="17">
        <v>1</v>
      </c>
      <c r="H21" s="18">
        <v>4</v>
      </c>
    </row>
    <row r="22" spans="1:8" x14ac:dyDescent="0.25">
      <c r="A22" s="76"/>
      <c r="B22" s="3" t="s">
        <v>80</v>
      </c>
      <c r="C22" s="5">
        <v>1</v>
      </c>
      <c r="D22" s="5">
        <v>1</v>
      </c>
      <c r="E22" s="17">
        <v>1</v>
      </c>
      <c r="F22" s="5">
        <v>1</v>
      </c>
      <c r="G22" s="17">
        <v>1</v>
      </c>
      <c r="H22" s="18">
        <v>4</v>
      </c>
    </row>
    <row r="23" spans="1:8" x14ac:dyDescent="0.25">
      <c r="A23" s="60" t="s">
        <v>10</v>
      </c>
      <c r="B23" s="3" t="s">
        <v>76</v>
      </c>
      <c r="C23" s="5">
        <v>6</v>
      </c>
      <c r="D23" s="5">
        <v>6</v>
      </c>
      <c r="E23" s="17">
        <v>1</v>
      </c>
      <c r="F23" s="5">
        <v>6</v>
      </c>
      <c r="G23" s="17">
        <v>1</v>
      </c>
      <c r="H23" s="18">
        <v>3.5</v>
      </c>
    </row>
    <row r="24" spans="1:8" x14ac:dyDescent="0.25">
      <c r="A24" s="60"/>
      <c r="B24" s="3" t="s">
        <v>77</v>
      </c>
      <c r="C24" s="22">
        <v>1</v>
      </c>
      <c r="D24" s="22">
        <v>1</v>
      </c>
      <c r="E24" s="17">
        <v>1</v>
      </c>
      <c r="F24" s="22">
        <v>1</v>
      </c>
      <c r="G24" s="17">
        <v>1</v>
      </c>
      <c r="H24" s="23">
        <v>3.2999999999999994</v>
      </c>
    </row>
    <row r="25" spans="1:8" x14ac:dyDescent="0.25">
      <c r="A25" s="60"/>
      <c r="B25" s="3" t="s">
        <v>78</v>
      </c>
      <c r="C25" s="5">
        <v>3</v>
      </c>
      <c r="D25" s="5">
        <v>3</v>
      </c>
      <c r="E25" s="17">
        <v>1</v>
      </c>
      <c r="F25" s="5">
        <v>3</v>
      </c>
      <c r="G25" s="17">
        <v>1</v>
      </c>
      <c r="H25" s="18">
        <v>3.5666666666666664</v>
      </c>
    </row>
    <row r="26" spans="1:8" x14ac:dyDescent="0.25">
      <c r="A26" s="60"/>
      <c r="B26" s="3" t="s">
        <v>79</v>
      </c>
      <c r="C26" s="5" t="s">
        <v>9</v>
      </c>
      <c r="D26" s="5" t="s">
        <v>9</v>
      </c>
      <c r="E26" s="17" t="s">
        <v>9</v>
      </c>
      <c r="F26" s="5" t="s">
        <v>9</v>
      </c>
      <c r="G26" s="17" t="s">
        <v>9</v>
      </c>
      <c r="H26" s="18" t="s">
        <v>9</v>
      </c>
    </row>
    <row r="27" spans="1:8" x14ac:dyDescent="0.25">
      <c r="A27" s="60"/>
      <c r="B27" s="3" t="s">
        <v>80</v>
      </c>
      <c r="C27" s="5" t="s">
        <v>9</v>
      </c>
      <c r="D27" s="5" t="s">
        <v>9</v>
      </c>
      <c r="E27" s="17" t="s">
        <v>9</v>
      </c>
      <c r="F27" s="5" t="s">
        <v>9</v>
      </c>
      <c r="G27" s="17" t="s">
        <v>9</v>
      </c>
      <c r="H27" s="18" t="s">
        <v>9</v>
      </c>
    </row>
    <row r="28" spans="1:8" x14ac:dyDescent="0.25">
      <c r="A28" s="60" t="s">
        <v>11</v>
      </c>
      <c r="B28" s="3" t="s">
        <v>76</v>
      </c>
      <c r="C28" s="5">
        <v>7</v>
      </c>
      <c r="D28" s="5">
        <v>5</v>
      </c>
      <c r="E28" s="17">
        <v>0.7142857142857143</v>
      </c>
      <c r="F28" s="5">
        <v>4</v>
      </c>
      <c r="G28" s="17">
        <v>0.5714285714285714</v>
      </c>
      <c r="H28" s="18">
        <v>2.8600000000000003</v>
      </c>
    </row>
    <row r="29" spans="1:8" x14ac:dyDescent="0.25">
      <c r="A29" s="60"/>
      <c r="B29" s="3" t="s">
        <v>77</v>
      </c>
      <c r="C29" s="5">
        <v>1</v>
      </c>
      <c r="D29" s="5">
        <v>1</v>
      </c>
      <c r="E29" s="17">
        <v>1</v>
      </c>
      <c r="F29" s="5">
        <v>1</v>
      </c>
      <c r="G29" s="17">
        <v>1</v>
      </c>
      <c r="H29" s="18">
        <v>2</v>
      </c>
    </row>
    <row r="30" spans="1:8" x14ac:dyDescent="0.25">
      <c r="A30" s="60"/>
      <c r="B30" s="3" t="s">
        <v>78</v>
      </c>
      <c r="C30" s="5">
        <v>2</v>
      </c>
      <c r="D30" s="5">
        <v>1</v>
      </c>
      <c r="E30" s="17">
        <v>0.5</v>
      </c>
      <c r="F30" s="5">
        <v>1</v>
      </c>
      <c r="G30" s="17">
        <v>0.5</v>
      </c>
      <c r="H30" s="18">
        <v>4</v>
      </c>
    </row>
    <row r="31" spans="1:8" x14ac:dyDescent="0.25">
      <c r="A31" s="60"/>
      <c r="B31" s="3" t="s">
        <v>79</v>
      </c>
      <c r="C31" s="5">
        <v>6</v>
      </c>
      <c r="D31" s="5">
        <v>6</v>
      </c>
      <c r="E31" s="17">
        <v>1</v>
      </c>
      <c r="F31" s="5">
        <v>6</v>
      </c>
      <c r="G31" s="17">
        <v>1</v>
      </c>
      <c r="H31" s="18">
        <v>3.7833333333333332</v>
      </c>
    </row>
    <row r="32" spans="1:8" x14ac:dyDescent="0.25">
      <c r="A32" s="60"/>
      <c r="B32" s="3" t="s">
        <v>80</v>
      </c>
      <c r="C32" s="5">
        <v>2</v>
      </c>
      <c r="D32" s="5">
        <v>2</v>
      </c>
      <c r="E32" s="17">
        <v>1</v>
      </c>
      <c r="F32" s="5">
        <v>2</v>
      </c>
      <c r="G32" s="17">
        <v>1</v>
      </c>
      <c r="H32" s="18">
        <v>2.5</v>
      </c>
    </row>
    <row r="33" spans="1:8" x14ac:dyDescent="0.25">
      <c r="A33" s="60" t="s">
        <v>12</v>
      </c>
      <c r="B33" s="3" t="s">
        <v>76</v>
      </c>
      <c r="C33" s="5">
        <v>51</v>
      </c>
      <c r="D33" s="5">
        <v>45</v>
      </c>
      <c r="E33" s="17">
        <v>0.88235294117647056</v>
      </c>
      <c r="F33" s="5">
        <v>32</v>
      </c>
      <c r="G33" s="17">
        <v>0.62745098039215685</v>
      </c>
      <c r="H33" s="18">
        <v>2.293333333333333</v>
      </c>
    </row>
    <row r="34" spans="1:8" x14ac:dyDescent="0.25">
      <c r="A34" s="60"/>
      <c r="B34" s="3" t="s">
        <v>77</v>
      </c>
      <c r="C34" s="5">
        <v>42</v>
      </c>
      <c r="D34" s="5">
        <v>36</v>
      </c>
      <c r="E34" s="17">
        <v>0.8571428571428571</v>
      </c>
      <c r="F34" s="5">
        <v>29</v>
      </c>
      <c r="G34" s="17">
        <v>0.69047619047619047</v>
      </c>
      <c r="H34" s="18">
        <v>2.7416666666666671</v>
      </c>
    </row>
    <row r="35" spans="1:8" x14ac:dyDescent="0.25">
      <c r="A35" s="60"/>
      <c r="B35" s="3" t="s">
        <v>78</v>
      </c>
      <c r="C35" s="5">
        <v>52</v>
      </c>
      <c r="D35" s="5">
        <v>40</v>
      </c>
      <c r="E35" s="17">
        <v>0.76923076923076927</v>
      </c>
      <c r="F35" s="5">
        <v>34</v>
      </c>
      <c r="G35" s="17">
        <v>0.65384615384615385</v>
      </c>
      <c r="H35" s="18">
        <v>3.2</v>
      </c>
    </row>
    <row r="36" spans="1:8" x14ac:dyDescent="0.25">
      <c r="A36" s="60"/>
      <c r="B36" s="3" t="s">
        <v>79</v>
      </c>
      <c r="C36" s="5">
        <v>38</v>
      </c>
      <c r="D36" s="5">
        <v>36</v>
      </c>
      <c r="E36" s="17">
        <v>0.94736842105263153</v>
      </c>
      <c r="F36" s="5">
        <v>31</v>
      </c>
      <c r="G36" s="17">
        <v>0.81578947368421051</v>
      </c>
      <c r="H36" s="18">
        <v>3.2527777777777773</v>
      </c>
    </row>
    <row r="37" spans="1:8" x14ac:dyDescent="0.25">
      <c r="A37" s="60"/>
      <c r="B37" s="3" t="s">
        <v>80</v>
      </c>
      <c r="C37" s="5">
        <v>46</v>
      </c>
      <c r="D37" s="5">
        <v>42</v>
      </c>
      <c r="E37" s="17">
        <v>0.91304347826086951</v>
      </c>
      <c r="F37" s="5">
        <v>35</v>
      </c>
      <c r="G37" s="17">
        <v>0.76086956521739135</v>
      </c>
      <c r="H37" s="18">
        <v>3.1199999999999997</v>
      </c>
    </row>
    <row r="38" spans="1:8" x14ac:dyDescent="0.25">
      <c r="A38" s="60" t="s">
        <v>13</v>
      </c>
      <c r="B38" s="3" t="s">
        <v>76</v>
      </c>
      <c r="C38" s="5" t="s">
        <v>9</v>
      </c>
      <c r="D38" s="5" t="s">
        <v>9</v>
      </c>
      <c r="E38" s="17" t="s">
        <v>9</v>
      </c>
      <c r="F38" s="5" t="s">
        <v>9</v>
      </c>
      <c r="G38" s="17" t="s">
        <v>9</v>
      </c>
      <c r="H38" s="18" t="s">
        <v>9</v>
      </c>
    </row>
    <row r="39" spans="1:8" x14ac:dyDescent="0.25">
      <c r="A39" s="60"/>
      <c r="B39" s="3" t="s">
        <v>77</v>
      </c>
      <c r="C39" s="5">
        <v>1</v>
      </c>
      <c r="D39" s="5">
        <v>1</v>
      </c>
      <c r="E39" s="17">
        <v>1</v>
      </c>
      <c r="F39" s="5">
        <v>1</v>
      </c>
      <c r="G39" s="17">
        <v>1</v>
      </c>
      <c r="H39" s="18">
        <v>3.7000000000000006</v>
      </c>
    </row>
    <row r="40" spans="1:8" x14ac:dyDescent="0.25">
      <c r="A40" s="60"/>
      <c r="B40" s="3" t="s">
        <v>78</v>
      </c>
      <c r="C40" s="5" t="s">
        <v>9</v>
      </c>
      <c r="D40" s="5" t="s">
        <v>9</v>
      </c>
      <c r="E40" s="17" t="s">
        <v>9</v>
      </c>
      <c r="F40" s="5" t="s">
        <v>9</v>
      </c>
      <c r="G40" s="17" t="s">
        <v>9</v>
      </c>
      <c r="H40" s="18" t="s">
        <v>9</v>
      </c>
    </row>
    <row r="41" spans="1:8" x14ac:dyDescent="0.25">
      <c r="A41" s="60"/>
      <c r="B41" s="3" t="s">
        <v>79</v>
      </c>
      <c r="C41" s="5" t="s">
        <v>9</v>
      </c>
      <c r="D41" s="5" t="s">
        <v>9</v>
      </c>
      <c r="E41" s="17" t="s">
        <v>9</v>
      </c>
      <c r="F41" s="5" t="s">
        <v>9</v>
      </c>
      <c r="G41" s="17" t="s">
        <v>9</v>
      </c>
      <c r="H41" s="18" t="s">
        <v>9</v>
      </c>
    </row>
    <row r="42" spans="1:8" x14ac:dyDescent="0.25">
      <c r="A42" s="60"/>
      <c r="B42" s="3" t="s">
        <v>80</v>
      </c>
      <c r="C42" s="5" t="s">
        <v>9</v>
      </c>
      <c r="D42" s="5" t="s">
        <v>9</v>
      </c>
      <c r="E42" s="17" t="s">
        <v>9</v>
      </c>
      <c r="F42" s="5" t="s">
        <v>9</v>
      </c>
      <c r="G42" s="17" t="s">
        <v>9</v>
      </c>
      <c r="H42" s="18" t="s">
        <v>9</v>
      </c>
    </row>
    <row r="43" spans="1:8" x14ac:dyDescent="0.25">
      <c r="A43" s="76" t="s">
        <v>46</v>
      </c>
      <c r="B43" s="3" t="s">
        <v>76</v>
      </c>
      <c r="C43" s="5">
        <v>81</v>
      </c>
      <c r="D43" s="5">
        <v>72</v>
      </c>
      <c r="E43" s="17">
        <v>0.88888888888888884</v>
      </c>
      <c r="F43" s="5">
        <v>61</v>
      </c>
      <c r="G43" s="17">
        <v>0.75308641975308643</v>
      </c>
      <c r="H43" s="18">
        <v>2.9624999999999999</v>
      </c>
    </row>
    <row r="44" spans="1:8" x14ac:dyDescent="0.25">
      <c r="A44" s="76"/>
      <c r="B44" s="3" t="s">
        <v>77</v>
      </c>
      <c r="C44" s="5">
        <v>62</v>
      </c>
      <c r="D44" s="5">
        <v>54</v>
      </c>
      <c r="E44" s="17">
        <v>0.87096774193548387</v>
      </c>
      <c r="F44" s="5">
        <v>49</v>
      </c>
      <c r="G44" s="17">
        <v>0.79032258064516125</v>
      </c>
      <c r="H44" s="18">
        <v>3.5296296296296297</v>
      </c>
    </row>
    <row r="45" spans="1:8" x14ac:dyDescent="0.25">
      <c r="A45" s="76"/>
      <c r="B45" s="3" t="s">
        <v>78</v>
      </c>
      <c r="C45" s="5">
        <v>77</v>
      </c>
      <c r="D45" s="5">
        <v>65</v>
      </c>
      <c r="E45" s="17">
        <v>0.8441558441558441</v>
      </c>
      <c r="F45" s="5">
        <v>63</v>
      </c>
      <c r="G45" s="17">
        <v>0.81818181818181823</v>
      </c>
      <c r="H45" s="18">
        <v>3.4492307692307689</v>
      </c>
    </row>
    <row r="46" spans="1:8" x14ac:dyDescent="0.25">
      <c r="A46" s="76"/>
      <c r="B46" s="3" t="s">
        <v>79</v>
      </c>
      <c r="C46" s="5">
        <v>66</v>
      </c>
      <c r="D46" s="5">
        <v>58</v>
      </c>
      <c r="E46" s="17">
        <v>0.87878787878787878</v>
      </c>
      <c r="F46" s="5">
        <v>54</v>
      </c>
      <c r="G46" s="17">
        <v>0.81818181818181823</v>
      </c>
      <c r="H46" s="18">
        <v>3.2224137931034482</v>
      </c>
    </row>
    <row r="47" spans="1:8" x14ac:dyDescent="0.25">
      <c r="A47" s="76"/>
      <c r="B47" s="3" t="s">
        <v>80</v>
      </c>
      <c r="C47" s="5">
        <v>59</v>
      </c>
      <c r="D47" s="5">
        <v>54</v>
      </c>
      <c r="E47" s="17">
        <v>0.9152542372881356</v>
      </c>
      <c r="F47" s="5">
        <v>52</v>
      </c>
      <c r="G47" s="17">
        <v>0.88135593220338981</v>
      </c>
      <c r="H47" s="18">
        <v>3.65</v>
      </c>
    </row>
    <row r="48" spans="1:8" x14ac:dyDescent="0.25">
      <c r="A48" s="76" t="s">
        <v>47</v>
      </c>
      <c r="B48" s="3" t="s">
        <v>76</v>
      </c>
      <c r="C48" s="5">
        <v>6</v>
      </c>
      <c r="D48" s="5">
        <v>4</v>
      </c>
      <c r="E48" s="17">
        <v>0.66666666666666663</v>
      </c>
      <c r="F48" s="5">
        <v>3</v>
      </c>
      <c r="G48" s="17">
        <v>0.5</v>
      </c>
      <c r="H48" s="18">
        <v>2.3250000000000002</v>
      </c>
    </row>
    <row r="49" spans="1:8" x14ac:dyDescent="0.25">
      <c r="A49" s="76"/>
      <c r="B49" s="3" t="s">
        <v>77</v>
      </c>
      <c r="C49" s="5">
        <v>16</v>
      </c>
      <c r="D49" s="5">
        <v>14</v>
      </c>
      <c r="E49" s="17">
        <v>0.875</v>
      </c>
      <c r="F49" s="5">
        <v>12</v>
      </c>
      <c r="G49" s="17">
        <v>0.75</v>
      </c>
      <c r="H49" s="18">
        <v>3.2181818181818178</v>
      </c>
    </row>
    <row r="50" spans="1:8" x14ac:dyDescent="0.25">
      <c r="A50" s="76"/>
      <c r="B50" s="3" t="s">
        <v>78</v>
      </c>
      <c r="C50" s="5">
        <v>20</v>
      </c>
      <c r="D50" s="5">
        <v>18</v>
      </c>
      <c r="E50" s="17">
        <v>0.9</v>
      </c>
      <c r="F50" s="5">
        <v>16</v>
      </c>
      <c r="G50" s="17">
        <v>0.8</v>
      </c>
      <c r="H50" s="18">
        <v>3.15</v>
      </c>
    </row>
    <row r="51" spans="1:8" x14ac:dyDescent="0.25">
      <c r="A51" s="76"/>
      <c r="B51" s="3" t="s">
        <v>79</v>
      </c>
      <c r="C51" s="5">
        <v>16</v>
      </c>
      <c r="D51" s="5">
        <v>15</v>
      </c>
      <c r="E51" s="17">
        <v>0.9375</v>
      </c>
      <c r="F51" s="5">
        <v>14</v>
      </c>
      <c r="G51" s="17">
        <v>0.875</v>
      </c>
      <c r="H51" s="18">
        <v>3.3600000000000003</v>
      </c>
    </row>
    <row r="52" spans="1:8" x14ac:dyDescent="0.25">
      <c r="A52" s="76"/>
      <c r="B52" s="3" t="s">
        <v>80</v>
      </c>
      <c r="C52" s="5">
        <v>14</v>
      </c>
      <c r="D52" s="5">
        <v>14</v>
      </c>
      <c r="E52" s="17">
        <v>1</v>
      </c>
      <c r="F52" s="5">
        <v>14</v>
      </c>
      <c r="G52" s="17">
        <v>1</v>
      </c>
      <c r="H52" s="18">
        <v>3.721428571428572</v>
      </c>
    </row>
    <row r="53" spans="1:8" x14ac:dyDescent="0.25">
      <c r="A53" s="76" t="s">
        <v>48</v>
      </c>
      <c r="B53" s="3" t="s">
        <v>76</v>
      </c>
      <c r="C53" s="5">
        <v>4</v>
      </c>
      <c r="D53" s="5">
        <v>3</v>
      </c>
      <c r="E53" s="17">
        <v>0.75</v>
      </c>
      <c r="F53" s="5">
        <v>2</v>
      </c>
      <c r="G53" s="17">
        <v>0.5</v>
      </c>
      <c r="H53" s="18">
        <v>1.9000000000000001</v>
      </c>
    </row>
    <row r="54" spans="1:8" x14ac:dyDescent="0.25">
      <c r="A54" s="76"/>
      <c r="B54" s="3" t="s">
        <v>77</v>
      </c>
      <c r="C54" s="5">
        <v>4</v>
      </c>
      <c r="D54" s="5">
        <v>4</v>
      </c>
      <c r="E54" s="17">
        <v>1</v>
      </c>
      <c r="F54" s="5">
        <v>4</v>
      </c>
      <c r="G54" s="17">
        <v>1</v>
      </c>
      <c r="H54" s="18">
        <v>4</v>
      </c>
    </row>
    <row r="55" spans="1:8" x14ac:dyDescent="0.25">
      <c r="A55" s="76"/>
      <c r="B55" s="3" t="s">
        <v>78</v>
      </c>
      <c r="C55" s="5">
        <v>1</v>
      </c>
      <c r="D55" s="5">
        <v>1</v>
      </c>
      <c r="E55" s="17">
        <v>1</v>
      </c>
      <c r="F55" s="5">
        <v>1</v>
      </c>
      <c r="G55" s="17">
        <v>1</v>
      </c>
      <c r="H55" s="18">
        <v>4</v>
      </c>
    </row>
    <row r="56" spans="1:8" x14ac:dyDescent="0.25">
      <c r="A56" s="76"/>
      <c r="B56" s="3" t="s">
        <v>79</v>
      </c>
      <c r="C56" s="5">
        <v>5</v>
      </c>
      <c r="D56" s="5">
        <v>5</v>
      </c>
      <c r="E56" s="17">
        <v>1</v>
      </c>
      <c r="F56" s="5">
        <v>5</v>
      </c>
      <c r="G56" s="17">
        <v>1</v>
      </c>
      <c r="H56" s="18">
        <v>4</v>
      </c>
    </row>
    <row r="57" spans="1:8" x14ac:dyDescent="0.25">
      <c r="A57" s="76"/>
      <c r="B57" s="3" t="s">
        <v>80</v>
      </c>
      <c r="C57" s="5" t="s">
        <v>9</v>
      </c>
      <c r="D57" s="5" t="s">
        <v>9</v>
      </c>
      <c r="E57" s="17" t="s">
        <v>9</v>
      </c>
      <c r="F57" s="5" t="s">
        <v>9</v>
      </c>
      <c r="G57" s="17" t="s">
        <v>9</v>
      </c>
      <c r="H57" s="18" t="s">
        <v>9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sqref="A1:F1"/>
    </sheetView>
  </sheetViews>
  <sheetFormatPr defaultRowHeight="15" x14ac:dyDescent="0.25"/>
  <cols>
    <col min="1" max="1" width="23.28515625" customWidth="1"/>
  </cols>
  <sheetData>
    <row r="1" spans="1:6" x14ac:dyDescent="0.25">
      <c r="A1" s="77" t="s">
        <v>35</v>
      </c>
      <c r="B1" s="78"/>
      <c r="C1" s="78"/>
      <c r="D1" s="78"/>
      <c r="E1" s="78"/>
      <c r="F1" s="78"/>
    </row>
    <row r="2" spans="1:6" x14ac:dyDescent="0.25">
      <c r="A2" s="79" t="s">
        <v>70</v>
      </c>
      <c r="B2" s="80" t="s">
        <v>71</v>
      </c>
      <c r="C2" s="80"/>
      <c r="D2" s="80"/>
      <c r="E2" s="80"/>
      <c r="F2" s="80"/>
    </row>
    <row r="3" spans="1:6" x14ac:dyDescent="0.25">
      <c r="A3" s="79"/>
      <c r="B3" s="40" t="s">
        <v>60</v>
      </c>
      <c r="C3" s="40" t="s">
        <v>61</v>
      </c>
      <c r="D3" s="40" t="s">
        <v>62</v>
      </c>
      <c r="E3" s="40" t="s">
        <v>63</v>
      </c>
      <c r="F3" s="40" t="s">
        <v>75</v>
      </c>
    </row>
    <row r="4" spans="1:6" x14ac:dyDescent="0.25">
      <c r="A4" s="33" t="s">
        <v>59</v>
      </c>
      <c r="B4" s="1">
        <v>0</v>
      </c>
      <c r="C4" s="1">
        <v>0</v>
      </c>
      <c r="D4" s="1">
        <v>1</v>
      </c>
      <c r="E4" s="1">
        <v>2</v>
      </c>
      <c r="F4" s="1">
        <v>2</v>
      </c>
    </row>
    <row r="5" spans="1:6" x14ac:dyDescent="0.25">
      <c r="A5" s="33" t="s">
        <v>64</v>
      </c>
      <c r="B5" s="1">
        <v>4</v>
      </c>
      <c r="C5" s="1">
        <v>5</v>
      </c>
      <c r="D5" s="1">
        <v>4</v>
      </c>
      <c r="E5" s="1">
        <v>4</v>
      </c>
      <c r="F5" s="1">
        <v>7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32" customWidth="1"/>
    <col min="2" max="11" width="11.7109375" style="9" customWidth="1"/>
  </cols>
  <sheetData>
    <row r="1" spans="1:11" ht="45" x14ac:dyDescent="0.25">
      <c r="A1" s="30" t="s">
        <v>31</v>
      </c>
      <c r="B1" s="12" t="s">
        <v>49</v>
      </c>
      <c r="C1" s="12" t="s">
        <v>50</v>
      </c>
      <c r="D1" s="12" t="s">
        <v>51</v>
      </c>
      <c r="E1" s="12" t="s">
        <v>52</v>
      </c>
      <c r="F1" s="12" t="s">
        <v>53</v>
      </c>
      <c r="G1" s="12" t="s">
        <v>54</v>
      </c>
      <c r="H1" s="12" t="s">
        <v>55</v>
      </c>
      <c r="I1" s="12" t="s">
        <v>56</v>
      </c>
      <c r="J1" s="12" t="s">
        <v>57</v>
      </c>
      <c r="K1" s="12" t="s">
        <v>58</v>
      </c>
    </row>
    <row r="2" spans="1:11" x14ac:dyDescent="0.25">
      <c r="A2" s="52" t="s">
        <v>76</v>
      </c>
      <c r="B2" s="24">
        <v>5</v>
      </c>
      <c r="C2" s="25">
        <v>471.59999099999993</v>
      </c>
      <c r="D2" s="26">
        <v>512.66441026198493</v>
      </c>
      <c r="E2" s="25">
        <v>15.719999699999999</v>
      </c>
      <c r="F2" s="25">
        <v>0.91990000000000005</v>
      </c>
      <c r="G2" s="27">
        <v>0.91990000000000005</v>
      </c>
      <c r="H2" s="26">
        <v>17.088813675399496</v>
      </c>
      <c r="I2" s="24">
        <v>158</v>
      </c>
      <c r="J2" s="24">
        <v>220</v>
      </c>
      <c r="K2" s="28">
        <v>0.71818181818181814</v>
      </c>
    </row>
    <row r="3" spans="1:11" x14ac:dyDescent="0.25">
      <c r="A3" s="52" t="s">
        <v>77</v>
      </c>
      <c r="B3" s="24">
        <v>5</v>
      </c>
      <c r="C3" s="25">
        <v>406.99999200000002</v>
      </c>
      <c r="D3" s="26">
        <v>470.30274092905017</v>
      </c>
      <c r="E3" s="25">
        <v>13.566666400000001</v>
      </c>
      <c r="F3" s="25">
        <v>0.86540000000000006</v>
      </c>
      <c r="G3" s="27">
        <v>0.86540000000000006</v>
      </c>
      <c r="H3" s="26">
        <v>15.676758030968339</v>
      </c>
      <c r="I3" s="24">
        <v>136</v>
      </c>
      <c r="J3" s="24">
        <v>224</v>
      </c>
      <c r="K3" s="28">
        <v>0.6071428571428571</v>
      </c>
    </row>
    <row r="4" spans="1:11" x14ac:dyDescent="0.25">
      <c r="A4" s="52" t="s">
        <v>78</v>
      </c>
      <c r="B4" s="24">
        <v>6</v>
      </c>
      <c r="C4" s="27">
        <v>488.79999599999996</v>
      </c>
      <c r="D4" s="29">
        <v>458.79481509292276</v>
      </c>
      <c r="E4" s="27">
        <v>16.293333199999999</v>
      </c>
      <c r="F4" s="27">
        <v>1.0654000000000001</v>
      </c>
      <c r="G4" s="27">
        <v>1.0654000000000001</v>
      </c>
      <c r="H4" s="29">
        <v>15.293160503097425</v>
      </c>
      <c r="I4" s="24">
        <v>162</v>
      </c>
      <c r="J4" s="24">
        <v>254</v>
      </c>
      <c r="K4" s="28">
        <v>0.63779527559055116</v>
      </c>
    </row>
    <row r="5" spans="1:11" x14ac:dyDescent="0.25">
      <c r="A5" s="52" t="s">
        <v>79</v>
      </c>
      <c r="B5" s="24">
        <v>5</v>
      </c>
      <c r="C5" s="25">
        <v>408.49999200000002</v>
      </c>
      <c r="D5" s="26">
        <v>466.16454638822319</v>
      </c>
      <c r="E5" s="25">
        <v>13.616666400000002</v>
      </c>
      <c r="F5" s="25">
        <v>0.87630000000000008</v>
      </c>
      <c r="G5" s="27">
        <v>0.87630000000000008</v>
      </c>
      <c r="H5" s="26">
        <v>15.538818212940773</v>
      </c>
      <c r="I5" s="24">
        <v>136</v>
      </c>
      <c r="J5" s="24">
        <v>209</v>
      </c>
      <c r="K5" s="28">
        <v>0.65071770334928225</v>
      </c>
    </row>
    <row r="6" spans="1:11" x14ac:dyDescent="0.25">
      <c r="A6" s="52" t="s">
        <v>80</v>
      </c>
      <c r="B6" s="24">
        <v>5</v>
      </c>
      <c r="C6" s="25">
        <v>401.09999399999998</v>
      </c>
      <c r="D6" s="26">
        <v>463.48508666512589</v>
      </c>
      <c r="E6" s="25">
        <v>13.3699998</v>
      </c>
      <c r="F6" s="25">
        <v>0.86540000000000006</v>
      </c>
      <c r="G6" s="27">
        <v>0.86540000000000006</v>
      </c>
      <c r="H6" s="26">
        <v>15.449502888837531</v>
      </c>
      <c r="I6" s="24">
        <v>134</v>
      </c>
      <c r="J6" s="24">
        <v>220</v>
      </c>
      <c r="K6" s="28">
        <v>0.60909090909090913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2017-09-26T23:16:25Z</cp:lastPrinted>
  <dcterms:created xsi:type="dcterms:W3CDTF">2017-09-05T22:39:17Z</dcterms:created>
  <dcterms:modified xsi:type="dcterms:W3CDTF">2018-08-17T23:08:14Z</dcterms:modified>
</cp:coreProperties>
</file>