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9" i="1"/>
  <c r="L28" i="1"/>
  <c r="L27" i="1"/>
  <c r="L26" i="1"/>
  <c r="L24" i="1"/>
  <c r="L23" i="1"/>
  <c r="L22" i="1"/>
  <c r="L21" i="1"/>
  <c r="L20" i="1"/>
  <c r="L18" i="1"/>
  <c r="L16" i="1"/>
  <c r="L15" i="1"/>
  <c r="L13" i="1"/>
  <c r="L12" i="1"/>
  <c r="L11" i="1"/>
  <c r="L10" i="1"/>
  <c r="L9" i="1"/>
  <c r="L7" i="1"/>
  <c r="L6" i="1"/>
  <c r="L5" i="1"/>
  <c r="L4" i="1"/>
  <c r="K35" i="1" l="1"/>
  <c r="K34" i="1"/>
  <c r="K31" i="1"/>
  <c r="K29" i="1"/>
  <c r="K28" i="1"/>
  <c r="K27" i="1"/>
  <c r="K26" i="1"/>
  <c r="K23" i="1"/>
  <c r="K22" i="1"/>
  <c r="K21" i="1"/>
  <c r="K20" i="1"/>
  <c r="K16" i="1"/>
  <c r="K15" i="1"/>
  <c r="K13" i="1"/>
  <c r="K12" i="1"/>
  <c r="K11" i="1"/>
  <c r="K10" i="1"/>
  <c r="K9" i="1"/>
  <c r="K6" i="1"/>
  <c r="K5" i="1"/>
  <c r="K4" i="1"/>
  <c r="K7" i="1"/>
  <c r="I35" i="1"/>
  <c r="I34" i="1"/>
  <c r="I31" i="1"/>
  <c r="I30" i="1"/>
  <c r="I29" i="1"/>
  <c r="I28" i="1"/>
  <c r="I27" i="1"/>
  <c r="I26" i="1"/>
  <c r="I23" i="1"/>
  <c r="I22" i="1"/>
  <c r="I21" i="1"/>
  <c r="I20" i="1"/>
  <c r="I17" i="1"/>
  <c r="I16" i="1"/>
  <c r="I15" i="1"/>
  <c r="I13" i="1"/>
  <c r="I12" i="1"/>
  <c r="I11" i="1"/>
  <c r="I10" i="1"/>
  <c r="I9" i="1"/>
  <c r="I6" i="1"/>
  <c r="I5" i="1"/>
  <c r="I4" i="1"/>
  <c r="I7" i="1"/>
  <c r="G35" i="1"/>
  <c r="G34" i="1"/>
  <c r="G31" i="1"/>
  <c r="G29" i="1"/>
  <c r="G28" i="1"/>
  <c r="G27" i="1"/>
  <c r="G26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6" i="1"/>
  <c r="G5" i="1"/>
  <c r="G4" i="1"/>
  <c r="G7" i="1"/>
  <c r="E35" i="1"/>
  <c r="E34" i="1"/>
  <c r="E31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E6" i="1"/>
  <c r="E5" i="1"/>
  <c r="E4" i="1"/>
  <c r="E7" i="1"/>
  <c r="C35" i="1"/>
  <c r="C34" i="1"/>
  <c r="C31" i="1"/>
  <c r="C29" i="1"/>
  <c r="C28" i="1"/>
  <c r="C27" i="1"/>
  <c r="C26" i="1"/>
  <c r="C23" i="1"/>
  <c r="C22" i="1"/>
  <c r="C21" i="1"/>
  <c r="C20" i="1"/>
  <c r="C17" i="1"/>
  <c r="C16" i="1"/>
  <c r="C15" i="1"/>
  <c r="C13" i="1"/>
  <c r="C12" i="1"/>
  <c r="C11" i="1"/>
  <c r="C10" i="1"/>
  <c r="C9" i="1"/>
  <c r="C6" i="1"/>
  <c r="C5" i="1"/>
  <c r="C4" i="1"/>
  <c r="C7" i="1"/>
  <c r="J32" i="1" l="1"/>
  <c r="K32" i="1" s="1"/>
  <c r="H7" i="1"/>
  <c r="F7" i="1"/>
  <c r="D7" i="1"/>
  <c r="B7" i="1"/>
  <c r="H18" i="1"/>
  <c r="I18" i="1" s="1"/>
  <c r="F18" i="1"/>
  <c r="G18" i="1" s="1"/>
  <c r="D18" i="1"/>
  <c r="E18" i="1" s="1"/>
  <c r="B18" i="1"/>
  <c r="H24" i="1"/>
  <c r="I24" i="1" s="1"/>
  <c r="F24" i="1"/>
  <c r="G24" i="1" s="1"/>
  <c r="D24" i="1"/>
  <c r="E24" i="1" s="1"/>
  <c r="B24" i="1"/>
  <c r="H32" i="1"/>
  <c r="I32" i="1" s="1"/>
  <c r="F32" i="1"/>
  <c r="G32" i="1" s="1"/>
  <c r="D32" i="1"/>
  <c r="E32" i="1" s="1"/>
  <c r="B32" i="1"/>
  <c r="H36" i="1"/>
  <c r="I36" i="1" s="1"/>
  <c r="F36" i="1"/>
  <c r="G36" i="1" s="1"/>
  <c r="D36" i="1"/>
  <c r="E36" i="1" s="1"/>
  <c r="B36" i="1"/>
  <c r="C36" i="1" s="1"/>
  <c r="C32" i="1" l="1"/>
  <c r="C24" i="1"/>
  <c r="C18" i="1"/>
  <c r="J36" i="1"/>
  <c r="K36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<sst xmlns="http://schemas.openxmlformats.org/spreadsheetml/2006/main" count="570" uniqueCount="92">
  <si>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</si>
  <si>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</si>
  <si>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</si>
  <si>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</si>
  <si>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</si>
  <si>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</si>
  <si>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</si>
  <si>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</si>
  <si>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</si>
  <si>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</si>
  <si>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</si>
  <si>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</si>
  <si>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</si>
  <si>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</si>
  <si>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</si>
  <si>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</si>
  <si>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</si>
  <si>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</si>
  <si>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</si>
  <si>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</si>
  <si>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</si>
  <si>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</si>
  <si>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</si>
  <si>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</si>
  <si>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</si>
  <si>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</si>
  <si>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</si>
  <si>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</si>
  <si>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</si>
  <si>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</si>
  <si>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</si>
  <si>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</si>
  <si>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</si>
  <si>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</si>
  <si>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Water and Wastewater
Success and Retention Rates by Course</t>
  </si>
  <si>
    <t>Water and Wastewater</t>
  </si>
  <si>
    <t>WWTR-101 : Fund of Water/Wastewater Tech</t>
  </si>
  <si>
    <t>WWTR-102 : Calculations in WWTR Tech</t>
  </si>
  <si>
    <t>WWTR-103 : Water Resources Management</t>
  </si>
  <si>
    <t>WWTR-130 : Water Distribution Systems</t>
  </si>
  <si>
    <t>WWTR-132 : Wastewater Collection Systems</t>
  </si>
  <si>
    <t>WWTR-280 : Backflow Tester Training</t>
  </si>
  <si>
    <t>WWTR-290 : Cooperative Work Experience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</si>
  <si>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</si>
  <si>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</si>
  <si>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</si>
  <si>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</si>
  <si>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</si>
  <si>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</si>
  <si>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</si>
  <si>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</si>
  <si>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</si>
  <si>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</si>
  <si>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</si>
  <si>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</si>
  <si>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</si>
  <si>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</si>
  <si>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</si>
  <si>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</si>
  <si>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</si>
  <si>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</si>
  <si>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</si>
  <si>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</si>
  <si>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</si>
  <si>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</si>
  <si>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</si>
  <si>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</si>
  <si>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Water &amp; Wastewater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</si>
  <si>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</si>
  <si>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</si>
  <si>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</si>
  <si>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</si>
  <si>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</si>
  <si>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</si>
  <si>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</si>
  <si>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</si>
  <si>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</si>
  <si>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</si>
  <si>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</si>
  <si>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</si>
  <si>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</si>
  <si>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</si>
  <si>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</si>
  <si>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</si>
  <si>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Transfer, Degree, Certificate</t>
  </si>
  <si>
    <t>Water/Wastewater-Spring
Student Characteristics</t>
  </si>
  <si>
    <t>WWTR-104 : Applied Hydraulics</t>
  </si>
  <si>
    <t>WWTR-115 : Wastewater Reclamation/Reuse</t>
  </si>
  <si>
    <t>WWTR-117 : Adv Plant Ops Water Treatment</t>
  </si>
  <si>
    <t>WWTR-120 : Adv Plant Ops Wastewater</t>
  </si>
  <si>
    <t>WWTR-268 : Intro-Membrane Plant Operation</t>
  </si>
  <si>
    <t>WWTR-284 : Cross Connect:Recycled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</si>
</sst>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2" fontId="0" fillId="0" borderId="2" xfId="0" applyNumberFormat="1" applyFill="1" applyBorder="1" applyAlignment="1">
      <alignment horizontal="center"/>
    </xf>
    <xf numFmtId="2" fontId="0" fillId="0" borderId="2" xfId="0" quotePrefix="1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38" customWidth="1"/>
    <col min="2" max="12" width="8.28515625" style="17" customWidth="1"/>
  </cols>
  <sheetData>
    <row r="1" spans="1:12" x14ac:dyDescent="0.25">
      <c r="A1" s="63" t="s">
        <v>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30" x14ac:dyDescent="0.25">
      <c r="A3" s="42" t="s">
        <v>0</v>
      </c>
      <c r="B3" s="61" t="s">
        <v>79</v>
      </c>
      <c r="C3" s="62"/>
      <c r="D3" s="61" t="s">
        <v>80</v>
      </c>
      <c r="E3" s="62"/>
      <c r="F3" s="61" t="s">
        <v>81</v>
      </c>
      <c r="G3" s="62"/>
      <c r="H3" s="61" t="s">
        <v>82</v>
      </c>
      <c r="I3" s="62"/>
      <c r="J3" s="61" t="s">
        <v>83</v>
      </c>
      <c r="K3" s="62"/>
      <c r="L3" s="10" t="s">
        <v>1</v>
      </c>
    </row>
    <row r="4" spans="1:12" x14ac:dyDescent="0.25">
      <c r="A4" s="37" t="s">
        <v>2</v>
      </c>
      <c r="B4" s="11">
        <v>24</v>
      </c>
      <c r="C4" s="12">
        <f t="shared" ref="C4:C6" si="0">B4/222</f>
        <v>0.10810810810810811</v>
      </c>
      <c r="D4" s="11">
        <v>29</v>
      </c>
      <c r="E4" s="12">
        <f t="shared" ref="E4:E6" si="1">D4/246</f>
        <v>0.11788617886178862</v>
      </c>
      <c r="F4" s="11">
        <v>23</v>
      </c>
      <c r="G4" s="12">
        <f t="shared" ref="G4:G6" si="2">F4/194</f>
        <v>0.11855670103092783</v>
      </c>
      <c r="H4" s="11">
        <v>14</v>
      </c>
      <c r="I4" s="12">
        <f t="shared" ref="I4:I6" si="3">H4/179</f>
        <v>7.8212290502793297E-2</v>
      </c>
      <c r="J4" s="11">
        <v>20</v>
      </c>
      <c r="K4" s="12">
        <f t="shared" ref="K4:K6" si="4">J4/158</f>
        <v>0.12658227848101267</v>
      </c>
      <c r="L4" s="12">
        <f>(J4-B4)/B4</f>
        <v>-0.16666666666666666</v>
      </c>
    </row>
    <row r="5" spans="1:12" x14ac:dyDescent="0.25">
      <c r="A5" s="37" t="s">
        <v>3</v>
      </c>
      <c r="B5" s="11">
        <v>197</v>
      </c>
      <c r="C5" s="12">
        <f t="shared" si="0"/>
        <v>0.88738738738738743</v>
      </c>
      <c r="D5" s="11">
        <v>215</v>
      </c>
      <c r="E5" s="12">
        <f t="shared" si="1"/>
        <v>0.87398373983739841</v>
      </c>
      <c r="F5" s="11">
        <v>167</v>
      </c>
      <c r="G5" s="12">
        <f t="shared" si="2"/>
        <v>0.86082474226804129</v>
      </c>
      <c r="H5" s="11">
        <v>164</v>
      </c>
      <c r="I5" s="12">
        <f t="shared" si="3"/>
        <v>0.91620111731843579</v>
      </c>
      <c r="J5" s="11">
        <v>136</v>
      </c>
      <c r="K5" s="12">
        <f t="shared" si="4"/>
        <v>0.86075949367088611</v>
      </c>
      <c r="L5" s="12">
        <f>(J5-B5)/B5</f>
        <v>-0.30964467005076141</v>
      </c>
    </row>
    <row r="6" spans="1:12" x14ac:dyDescent="0.25">
      <c r="A6" s="37" t="s">
        <v>4</v>
      </c>
      <c r="B6" s="11">
        <v>1</v>
      </c>
      <c r="C6" s="12">
        <f t="shared" si="0"/>
        <v>4.5045045045045045E-3</v>
      </c>
      <c r="D6" s="11">
        <v>2</v>
      </c>
      <c r="E6" s="12">
        <f t="shared" si="1"/>
        <v>8.130081300813009E-3</v>
      </c>
      <c r="F6" s="11">
        <v>4</v>
      </c>
      <c r="G6" s="12">
        <f t="shared" si="2"/>
        <v>2.0618556701030927E-2</v>
      </c>
      <c r="H6" s="11">
        <v>1</v>
      </c>
      <c r="I6" s="12">
        <f t="shared" si="3"/>
        <v>5.5865921787709499E-3</v>
      </c>
      <c r="J6" s="11">
        <v>2</v>
      </c>
      <c r="K6" s="12">
        <f t="shared" si="4"/>
        <v>1.2658227848101266E-2</v>
      </c>
      <c r="L6" s="12">
        <f>(J6-B6)/B6</f>
        <v>1</v>
      </c>
    </row>
    <row r="7" spans="1:12" s="89" customFormat="1" x14ac:dyDescent="0.25">
      <c r="A7" s="45" t="s">
        <v>5</v>
      </c>
      <c r="B7" s="15">
        <f t="shared" ref="B7" si="5">SUM(B4:B6)</f>
        <v>222</v>
      </c>
      <c r="C7" s="16">
        <f>B7/222</f>
        <v>1</v>
      </c>
      <c r="D7" s="15">
        <f t="shared" ref="D7" si="6">SUM(D4:D6)</f>
        <v>246</v>
      </c>
      <c r="E7" s="16">
        <f>D7/246</f>
        <v>1</v>
      </c>
      <c r="F7" s="15">
        <f t="shared" ref="F7" si="7">SUM(F4:F6)</f>
        <v>194</v>
      </c>
      <c r="G7" s="16">
        <f>F7/194</f>
        <v>1</v>
      </c>
      <c r="H7" s="15">
        <f>SUM(H4:H6)</f>
        <v>179</v>
      </c>
      <c r="I7" s="16">
        <f>H7/179</f>
        <v>1</v>
      </c>
      <c r="J7" s="15">
        <f>SUM(J4:J6)</f>
        <v>158</v>
      </c>
      <c r="K7" s="16">
        <f>J7/158</f>
        <v>1</v>
      </c>
      <c r="L7" s="16">
        <f>(J7-B7)/B7</f>
        <v>-0.28828828828828829</v>
      </c>
    </row>
    <row r="8" spans="1:12" ht="30" x14ac:dyDescent="0.25">
      <c r="A8" s="42" t="s">
        <v>6</v>
      </c>
      <c r="B8" s="61" t="s">
        <v>79</v>
      </c>
      <c r="C8" s="62"/>
      <c r="D8" s="61" t="s">
        <v>80</v>
      </c>
      <c r="E8" s="62"/>
      <c r="F8" s="61" t="s">
        <v>81</v>
      </c>
      <c r="G8" s="62"/>
      <c r="H8" s="61" t="s">
        <v>82</v>
      </c>
      <c r="I8" s="62"/>
      <c r="J8" s="61" t="s">
        <v>83</v>
      </c>
      <c r="K8" s="62"/>
      <c r="L8" s="10" t="s">
        <v>1</v>
      </c>
    </row>
    <row r="9" spans="1:12" x14ac:dyDescent="0.25">
      <c r="A9" s="37" t="s">
        <v>7</v>
      </c>
      <c r="B9" s="11">
        <v>24</v>
      </c>
      <c r="C9" s="12">
        <f t="shared" ref="C9:C18" si="8">B9/222</f>
        <v>0.10810810810810811</v>
      </c>
      <c r="D9" s="11">
        <v>27</v>
      </c>
      <c r="E9" s="12">
        <f t="shared" ref="E9:E18" si="9">D9/246</f>
        <v>0.10975609756097561</v>
      </c>
      <c r="F9" s="11">
        <v>24</v>
      </c>
      <c r="G9" s="12">
        <f t="shared" ref="G9:G18" si="10">F9/194</f>
        <v>0.12371134020618557</v>
      </c>
      <c r="H9" s="11">
        <v>20</v>
      </c>
      <c r="I9" s="12">
        <f t="shared" ref="I9:I18" si="11">H9/179</f>
        <v>0.11173184357541899</v>
      </c>
      <c r="J9" s="11">
        <v>15</v>
      </c>
      <c r="K9" s="12">
        <f t="shared" ref="K9:K18" si="12">J9/158</f>
        <v>9.49367088607595E-2</v>
      </c>
      <c r="L9" s="12">
        <f>(J9-B9)/B9</f>
        <v>-0.375</v>
      </c>
    </row>
    <row r="10" spans="1:12" x14ac:dyDescent="0.25">
      <c r="A10" s="37" t="s">
        <v>8</v>
      </c>
      <c r="B10" s="11">
        <v>2</v>
      </c>
      <c r="C10" s="12">
        <f t="shared" si="8"/>
        <v>9.0090090090090089E-3</v>
      </c>
      <c r="D10" s="11">
        <v>2</v>
      </c>
      <c r="E10" s="12">
        <f t="shared" si="9"/>
        <v>8.130081300813009E-3</v>
      </c>
      <c r="F10" s="11">
        <v>1</v>
      </c>
      <c r="G10" s="12">
        <f t="shared" si="10"/>
        <v>5.1546391752577319E-3</v>
      </c>
      <c r="H10" s="11">
        <v>1</v>
      </c>
      <c r="I10" s="12">
        <f t="shared" si="11"/>
        <v>5.5865921787709499E-3</v>
      </c>
      <c r="J10" s="11">
        <v>1</v>
      </c>
      <c r="K10" s="12">
        <f t="shared" si="12"/>
        <v>6.3291139240506328E-3</v>
      </c>
      <c r="L10" s="12">
        <f>(J10-B10)/B10</f>
        <v>-0.5</v>
      </c>
    </row>
    <row r="11" spans="1:12" x14ac:dyDescent="0.25">
      <c r="A11" s="37" t="s">
        <v>10</v>
      </c>
      <c r="B11" s="11">
        <v>3</v>
      </c>
      <c r="C11" s="12">
        <f t="shared" si="8"/>
        <v>1.3513513513513514E-2</v>
      </c>
      <c r="D11" s="11">
        <v>7</v>
      </c>
      <c r="E11" s="12">
        <f t="shared" si="9"/>
        <v>2.8455284552845527E-2</v>
      </c>
      <c r="F11" s="11">
        <v>4</v>
      </c>
      <c r="G11" s="12">
        <f t="shared" si="10"/>
        <v>2.0618556701030927E-2</v>
      </c>
      <c r="H11" s="11">
        <v>2</v>
      </c>
      <c r="I11" s="12">
        <f t="shared" si="11"/>
        <v>1.11731843575419E-2</v>
      </c>
      <c r="J11" s="11">
        <v>3</v>
      </c>
      <c r="K11" s="12">
        <f t="shared" si="12"/>
        <v>1.8987341772151899E-2</v>
      </c>
      <c r="L11" s="12">
        <f>(J11-B11)/B11</f>
        <v>0</v>
      </c>
    </row>
    <row r="12" spans="1:12" x14ac:dyDescent="0.25">
      <c r="A12" s="37" t="s">
        <v>11</v>
      </c>
      <c r="B12" s="11">
        <v>6</v>
      </c>
      <c r="C12" s="12">
        <f t="shared" si="8"/>
        <v>2.7027027027027029E-2</v>
      </c>
      <c r="D12" s="11">
        <v>5</v>
      </c>
      <c r="E12" s="12">
        <f t="shared" si="9"/>
        <v>2.032520325203252E-2</v>
      </c>
      <c r="F12" s="11">
        <v>2</v>
      </c>
      <c r="G12" s="12">
        <f t="shared" si="10"/>
        <v>1.0309278350515464E-2</v>
      </c>
      <c r="H12" s="11">
        <v>4</v>
      </c>
      <c r="I12" s="12">
        <f t="shared" si="11"/>
        <v>2.23463687150838E-2</v>
      </c>
      <c r="J12" s="11">
        <v>3</v>
      </c>
      <c r="K12" s="12">
        <f t="shared" si="12"/>
        <v>1.8987341772151899E-2</v>
      </c>
      <c r="L12" s="12">
        <f>(J12-B12)/B12</f>
        <v>-0.5</v>
      </c>
    </row>
    <row r="13" spans="1:12" x14ac:dyDescent="0.25">
      <c r="A13" s="37" t="s">
        <v>12</v>
      </c>
      <c r="B13" s="11">
        <v>83</v>
      </c>
      <c r="C13" s="12">
        <f t="shared" si="8"/>
        <v>0.37387387387387389</v>
      </c>
      <c r="D13" s="11">
        <v>96</v>
      </c>
      <c r="E13" s="12">
        <f t="shared" si="9"/>
        <v>0.3902439024390244</v>
      </c>
      <c r="F13" s="11">
        <v>68</v>
      </c>
      <c r="G13" s="12">
        <f t="shared" si="10"/>
        <v>0.35051546391752575</v>
      </c>
      <c r="H13" s="11">
        <v>73</v>
      </c>
      <c r="I13" s="12">
        <f t="shared" si="11"/>
        <v>0.40782122905027934</v>
      </c>
      <c r="J13" s="11">
        <v>56</v>
      </c>
      <c r="K13" s="12">
        <f t="shared" si="12"/>
        <v>0.35443037974683544</v>
      </c>
      <c r="L13" s="12">
        <f>(J13-B13)/B13</f>
        <v>-0.3253012048192771</v>
      </c>
    </row>
    <row r="14" spans="1:12" x14ac:dyDescent="0.25">
      <c r="A14" s="37" t="s">
        <v>13</v>
      </c>
      <c r="B14" s="13" t="s">
        <v>9</v>
      </c>
      <c r="C14" s="14" t="s">
        <v>9</v>
      </c>
      <c r="D14" s="11">
        <v>2</v>
      </c>
      <c r="E14" s="12">
        <f t="shared" si="9"/>
        <v>8.130081300813009E-3</v>
      </c>
      <c r="F14" s="13">
        <v>1</v>
      </c>
      <c r="G14" s="14">
        <f t="shared" si="10"/>
        <v>5.1546391752577319E-3</v>
      </c>
      <c r="H14" s="13" t="s">
        <v>9</v>
      </c>
      <c r="I14" s="14" t="s">
        <v>9</v>
      </c>
      <c r="J14" s="13" t="s">
        <v>9</v>
      </c>
      <c r="K14" s="14" t="s">
        <v>9</v>
      </c>
      <c r="L14" s="14">
        <v>0</v>
      </c>
    </row>
    <row r="15" spans="1:12" x14ac:dyDescent="0.25">
      <c r="A15" s="37" t="s">
        <v>14</v>
      </c>
      <c r="B15" s="11">
        <v>88</v>
      </c>
      <c r="C15" s="12">
        <f t="shared" si="8"/>
        <v>0.3963963963963964</v>
      </c>
      <c r="D15" s="11">
        <v>92</v>
      </c>
      <c r="E15" s="12">
        <f t="shared" si="9"/>
        <v>0.37398373983739835</v>
      </c>
      <c r="F15" s="11">
        <v>76</v>
      </c>
      <c r="G15" s="12">
        <f t="shared" si="10"/>
        <v>0.39175257731958762</v>
      </c>
      <c r="H15" s="11">
        <v>63</v>
      </c>
      <c r="I15" s="12">
        <f t="shared" si="11"/>
        <v>0.35195530726256985</v>
      </c>
      <c r="J15" s="11">
        <v>63</v>
      </c>
      <c r="K15" s="12">
        <f t="shared" si="12"/>
        <v>0.39873417721518989</v>
      </c>
      <c r="L15" s="12">
        <f>(J15-B15)/B15</f>
        <v>-0.28409090909090912</v>
      </c>
    </row>
    <row r="16" spans="1:12" x14ac:dyDescent="0.25">
      <c r="A16" s="37" t="s">
        <v>15</v>
      </c>
      <c r="B16" s="11">
        <v>11</v>
      </c>
      <c r="C16" s="12">
        <f t="shared" si="8"/>
        <v>4.954954954954955E-2</v>
      </c>
      <c r="D16" s="11">
        <v>13</v>
      </c>
      <c r="E16" s="12">
        <f t="shared" si="9"/>
        <v>5.2845528455284556E-2</v>
      </c>
      <c r="F16" s="11">
        <v>14</v>
      </c>
      <c r="G16" s="12">
        <f t="shared" si="10"/>
        <v>7.2164948453608241E-2</v>
      </c>
      <c r="H16" s="11">
        <v>14</v>
      </c>
      <c r="I16" s="12">
        <f t="shared" si="11"/>
        <v>7.8212290502793297E-2</v>
      </c>
      <c r="J16" s="11">
        <v>17</v>
      </c>
      <c r="K16" s="12">
        <f t="shared" si="12"/>
        <v>0.10759493670886076</v>
      </c>
      <c r="L16" s="12">
        <f>(J16-B16)/B16</f>
        <v>0.54545454545454541</v>
      </c>
    </row>
    <row r="17" spans="1:12" x14ac:dyDescent="0.25">
      <c r="A17" s="37" t="s">
        <v>16</v>
      </c>
      <c r="B17" s="11">
        <v>5</v>
      </c>
      <c r="C17" s="12">
        <f t="shared" si="8"/>
        <v>2.2522522522522521E-2</v>
      </c>
      <c r="D17" s="13">
        <v>2</v>
      </c>
      <c r="E17" s="14">
        <f t="shared" si="9"/>
        <v>8.130081300813009E-3</v>
      </c>
      <c r="F17" s="11">
        <v>4</v>
      </c>
      <c r="G17" s="12">
        <f t="shared" si="10"/>
        <v>2.0618556701030927E-2</v>
      </c>
      <c r="H17" s="11">
        <v>2</v>
      </c>
      <c r="I17" s="12">
        <f t="shared" si="11"/>
        <v>1.11731843575419E-2</v>
      </c>
      <c r="J17" s="13" t="s">
        <v>9</v>
      </c>
      <c r="K17" s="14" t="s">
        <v>9</v>
      </c>
      <c r="L17" s="12">
        <v>-1</v>
      </c>
    </row>
    <row r="18" spans="1:12" s="89" customFormat="1" x14ac:dyDescent="0.25">
      <c r="A18" s="45" t="s">
        <v>5</v>
      </c>
      <c r="B18" s="15">
        <f t="shared" ref="B18" si="13">SUM(B9:B17)</f>
        <v>222</v>
      </c>
      <c r="C18" s="16">
        <f t="shared" si="8"/>
        <v>1</v>
      </c>
      <c r="D18" s="15">
        <f t="shared" ref="D18" si="14">SUM(D9:D17)</f>
        <v>246</v>
      </c>
      <c r="E18" s="16">
        <f t="shared" si="9"/>
        <v>1</v>
      </c>
      <c r="F18" s="15">
        <f t="shared" ref="F18" si="15">SUM(F9:F17)</f>
        <v>194</v>
      </c>
      <c r="G18" s="16">
        <f t="shared" si="10"/>
        <v>1</v>
      </c>
      <c r="H18" s="15">
        <f t="shared" ref="H18" si="16">SUM(H9:H17)</f>
        <v>179</v>
      </c>
      <c r="I18" s="16">
        <f t="shared" si="11"/>
        <v>1</v>
      </c>
      <c r="J18" s="15">
        <f t="shared" ref="J18" si="17">SUM(J9:J17)</f>
        <v>158</v>
      </c>
      <c r="K18" s="16">
        <f t="shared" si="12"/>
        <v>1</v>
      </c>
      <c r="L18" s="16">
        <f>(J18-B18)/B18</f>
        <v>-0.28828828828828829</v>
      </c>
    </row>
    <row r="19" spans="1:12" ht="30" x14ac:dyDescent="0.25">
      <c r="A19" s="42" t="s">
        <v>17</v>
      </c>
      <c r="B19" s="61" t="s">
        <v>79</v>
      </c>
      <c r="C19" s="62"/>
      <c r="D19" s="61" t="s">
        <v>80</v>
      </c>
      <c r="E19" s="62"/>
      <c r="F19" s="61" t="s">
        <v>81</v>
      </c>
      <c r="G19" s="62"/>
      <c r="H19" s="61" t="s">
        <v>82</v>
      </c>
      <c r="I19" s="62"/>
      <c r="J19" s="61" t="s">
        <v>83</v>
      </c>
      <c r="K19" s="62"/>
      <c r="L19" s="10" t="s">
        <v>1</v>
      </c>
    </row>
    <row r="20" spans="1:12" x14ac:dyDescent="0.25">
      <c r="A20" s="37" t="s">
        <v>18</v>
      </c>
      <c r="B20" s="11">
        <v>9</v>
      </c>
      <c r="C20" s="12">
        <f t="shared" ref="C20:C24" si="18">B20/222</f>
        <v>4.0540540540540543E-2</v>
      </c>
      <c r="D20" s="11">
        <v>6</v>
      </c>
      <c r="E20" s="12">
        <f t="shared" ref="E20:E24" si="19">D20/246</f>
        <v>2.4390243902439025E-2</v>
      </c>
      <c r="F20" s="11">
        <v>4</v>
      </c>
      <c r="G20" s="12">
        <f t="shared" ref="G20:G24" si="20">F20/194</f>
        <v>2.0618556701030927E-2</v>
      </c>
      <c r="H20" s="11">
        <v>5</v>
      </c>
      <c r="I20" s="12">
        <f t="shared" ref="I20:I24" si="21">H20/179</f>
        <v>2.7932960893854747E-2</v>
      </c>
      <c r="J20" s="11">
        <v>4</v>
      </c>
      <c r="K20" s="12">
        <f t="shared" ref="K20:K24" si="22">J20/158</f>
        <v>2.5316455696202531E-2</v>
      </c>
      <c r="L20" s="12">
        <f>(J20-B20)/B20</f>
        <v>-0.55555555555555558</v>
      </c>
    </row>
    <row r="21" spans="1:12" x14ac:dyDescent="0.25">
      <c r="A21" s="37" t="s">
        <v>19</v>
      </c>
      <c r="B21" s="11">
        <v>31</v>
      </c>
      <c r="C21" s="12">
        <f t="shared" si="18"/>
        <v>0.13963963963963963</v>
      </c>
      <c r="D21" s="11">
        <v>33</v>
      </c>
      <c r="E21" s="12">
        <f t="shared" si="19"/>
        <v>0.13414634146341464</v>
      </c>
      <c r="F21" s="11">
        <v>29</v>
      </c>
      <c r="G21" s="12">
        <f t="shared" si="20"/>
        <v>0.14948453608247422</v>
      </c>
      <c r="H21" s="11">
        <v>29</v>
      </c>
      <c r="I21" s="12">
        <f t="shared" si="21"/>
        <v>0.16201117318435754</v>
      </c>
      <c r="J21" s="11">
        <v>22</v>
      </c>
      <c r="K21" s="12">
        <f t="shared" si="22"/>
        <v>0.13924050632911392</v>
      </c>
      <c r="L21" s="12">
        <f>(J21-B21)/B21</f>
        <v>-0.29032258064516131</v>
      </c>
    </row>
    <row r="22" spans="1:12" x14ac:dyDescent="0.25">
      <c r="A22" s="37" t="s">
        <v>20</v>
      </c>
      <c r="B22" s="11">
        <v>116</v>
      </c>
      <c r="C22" s="12">
        <f t="shared" si="18"/>
        <v>0.52252252252252251</v>
      </c>
      <c r="D22" s="11">
        <v>133</v>
      </c>
      <c r="E22" s="12">
        <f t="shared" si="19"/>
        <v>0.54065040650406504</v>
      </c>
      <c r="F22" s="11">
        <v>96</v>
      </c>
      <c r="G22" s="12">
        <f t="shared" si="20"/>
        <v>0.49484536082474229</v>
      </c>
      <c r="H22" s="11">
        <v>101</v>
      </c>
      <c r="I22" s="12">
        <f t="shared" si="21"/>
        <v>0.56424581005586594</v>
      </c>
      <c r="J22" s="11">
        <v>82</v>
      </c>
      <c r="K22" s="12">
        <f t="shared" si="22"/>
        <v>0.51898734177215189</v>
      </c>
      <c r="L22" s="12">
        <f>(J22-B22)/B22</f>
        <v>-0.29310344827586204</v>
      </c>
    </row>
    <row r="23" spans="1:12" x14ac:dyDescent="0.25">
      <c r="A23" s="37" t="s">
        <v>21</v>
      </c>
      <c r="B23" s="11">
        <v>66</v>
      </c>
      <c r="C23" s="12">
        <f t="shared" si="18"/>
        <v>0.29729729729729731</v>
      </c>
      <c r="D23" s="11">
        <v>74</v>
      </c>
      <c r="E23" s="12">
        <f t="shared" si="19"/>
        <v>0.30081300813008133</v>
      </c>
      <c r="F23" s="11">
        <v>65</v>
      </c>
      <c r="G23" s="12">
        <f t="shared" si="20"/>
        <v>0.33505154639175255</v>
      </c>
      <c r="H23" s="11">
        <v>44</v>
      </c>
      <c r="I23" s="12">
        <f t="shared" si="21"/>
        <v>0.24581005586592178</v>
      </c>
      <c r="J23" s="11">
        <v>50</v>
      </c>
      <c r="K23" s="12">
        <f t="shared" si="22"/>
        <v>0.31645569620253167</v>
      </c>
      <c r="L23" s="12">
        <f>(J23-B23)/B23</f>
        <v>-0.24242424242424243</v>
      </c>
    </row>
    <row r="24" spans="1:12" s="89" customFormat="1" x14ac:dyDescent="0.25">
      <c r="A24" s="45" t="s">
        <v>5</v>
      </c>
      <c r="B24" s="15">
        <f t="shared" ref="B24" si="23">SUM(B20:B23)</f>
        <v>222</v>
      </c>
      <c r="C24" s="16">
        <f t="shared" si="18"/>
        <v>1</v>
      </c>
      <c r="D24" s="15">
        <f t="shared" ref="D24" si="24">SUM(D20:D23)</f>
        <v>246</v>
      </c>
      <c r="E24" s="16">
        <f t="shared" si="19"/>
        <v>1</v>
      </c>
      <c r="F24" s="15">
        <f t="shared" ref="F24" si="25">SUM(F20:F23)</f>
        <v>194</v>
      </c>
      <c r="G24" s="16">
        <f t="shared" si="20"/>
        <v>1</v>
      </c>
      <c r="H24" s="15">
        <f t="shared" ref="H24" si="26">SUM(H20:H23)</f>
        <v>179</v>
      </c>
      <c r="I24" s="16">
        <f t="shared" si="21"/>
        <v>1</v>
      </c>
      <c r="J24" s="15">
        <f t="shared" ref="J24" si="27">SUM(J20:J23)</f>
        <v>158</v>
      </c>
      <c r="K24" s="16">
        <f t="shared" si="22"/>
        <v>1</v>
      </c>
      <c r="L24" s="16">
        <f>(J24-B24)/B24</f>
        <v>-0.28828828828828829</v>
      </c>
    </row>
    <row r="25" spans="1:12" ht="30" x14ac:dyDescent="0.25">
      <c r="A25" s="46" t="s">
        <v>22</v>
      </c>
      <c r="B25" s="61" t="s">
        <v>79</v>
      </c>
      <c r="C25" s="62"/>
      <c r="D25" s="61" t="s">
        <v>80</v>
      </c>
      <c r="E25" s="62"/>
      <c r="F25" s="61" t="s">
        <v>81</v>
      </c>
      <c r="G25" s="62"/>
      <c r="H25" s="61" t="s">
        <v>82</v>
      </c>
      <c r="I25" s="62"/>
      <c r="J25" s="61" t="s">
        <v>83</v>
      </c>
      <c r="K25" s="62"/>
      <c r="L25" s="10" t="s">
        <v>1</v>
      </c>
    </row>
    <row r="26" spans="1:12" x14ac:dyDescent="0.25">
      <c r="A26" s="37" t="s">
        <v>23</v>
      </c>
      <c r="B26" s="11">
        <v>32</v>
      </c>
      <c r="C26" s="12">
        <f t="shared" ref="C26:C32" si="28">B26/222</f>
        <v>0.14414414414414414</v>
      </c>
      <c r="D26" s="11">
        <v>46</v>
      </c>
      <c r="E26" s="12">
        <f t="shared" ref="E26:E32" si="29">D26/246</f>
        <v>0.18699186991869918</v>
      </c>
      <c r="F26" s="11">
        <v>38</v>
      </c>
      <c r="G26" s="12">
        <f t="shared" ref="G26:G32" si="30">F26/194</f>
        <v>0.19587628865979381</v>
      </c>
      <c r="H26" s="11">
        <v>30</v>
      </c>
      <c r="I26" s="12">
        <f t="shared" ref="I26:I32" si="31">H26/179</f>
        <v>0.16759776536312848</v>
      </c>
      <c r="J26" s="11">
        <v>24</v>
      </c>
      <c r="K26" s="12">
        <f t="shared" ref="K26:K32" si="32">J26/158</f>
        <v>0.15189873417721519</v>
      </c>
      <c r="L26" s="12">
        <f>(J26-B26)/B26</f>
        <v>-0.25</v>
      </c>
    </row>
    <row r="27" spans="1:12" x14ac:dyDescent="0.25">
      <c r="A27" s="37" t="s">
        <v>24</v>
      </c>
      <c r="B27" s="11">
        <v>7</v>
      </c>
      <c r="C27" s="12">
        <f t="shared" si="28"/>
        <v>3.1531531531531529E-2</v>
      </c>
      <c r="D27" s="11">
        <v>5</v>
      </c>
      <c r="E27" s="12">
        <f t="shared" si="29"/>
        <v>2.032520325203252E-2</v>
      </c>
      <c r="F27" s="11">
        <v>5</v>
      </c>
      <c r="G27" s="12">
        <f t="shared" si="30"/>
        <v>2.5773195876288658E-2</v>
      </c>
      <c r="H27" s="11">
        <v>1</v>
      </c>
      <c r="I27" s="12">
        <f t="shared" si="31"/>
        <v>5.5865921787709499E-3</v>
      </c>
      <c r="J27" s="11">
        <v>2</v>
      </c>
      <c r="K27" s="12">
        <f t="shared" si="32"/>
        <v>1.2658227848101266E-2</v>
      </c>
      <c r="L27" s="12">
        <f>(J27-B27)/B27</f>
        <v>-0.7142857142857143</v>
      </c>
    </row>
    <row r="28" spans="1:12" x14ac:dyDescent="0.25">
      <c r="A28" s="37" t="s">
        <v>25</v>
      </c>
      <c r="B28" s="11">
        <v>42</v>
      </c>
      <c r="C28" s="12">
        <f t="shared" si="28"/>
        <v>0.1891891891891892</v>
      </c>
      <c r="D28" s="11">
        <v>45</v>
      </c>
      <c r="E28" s="12">
        <f t="shared" si="29"/>
        <v>0.18292682926829268</v>
      </c>
      <c r="F28" s="11">
        <v>41</v>
      </c>
      <c r="G28" s="12">
        <f t="shared" si="30"/>
        <v>0.21134020618556701</v>
      </c>
      <c r="H28" s="11">
        <v>51</v>
      </c>
      <c r="I28" s="12">
        <f t="shared" si="31"/>
        <v>0.28491620111731841</v>
      </c>
      <c r="J28" s="11">
        <v>32</v>
      </c>
      <c r="K28" s="12">
        <f t="shared" si="32"/>
        <v>0.20253164556962025</v>
      </c>
      <c r="L28" s="12">
        <f>(J28-B28)/B28</f>
        <v>-0.23809523809523808</v>
      </c>
    </row>
    <row r="29" spans="1:12" x14ac:dyDescent="0.25">
      <c r="A29" s="37" t="s">
        <v>26</v>
      </c>
      <c r="B29" s="11">
        <v>32</v>
      </c>
      <c r="C29" s="12">
        <f t="shared" si="28"/>
        <v>0.14414414414414414</v>
      </c>
      <c r="D29" s="11">
        <v>38</v>
      </c>
      <c r="E29" s="12">
        <f t="shared" si="29"/>
        <v>0.15447154471544716</v>
      </c>
      <c r="F29" s="11">
        <v>33</v>
      </c>
      <c r="G29" s="12">
        <f t="shared" si="30"/>
        <v>0.17010309278350516</v>
      </c>
      <c r="H29" s="11">
        <v>49</v>
      </c>
      <c r="I29" s="12">
        <f t="shared" si="31"/>
        <v>0.27374301675977653</v>
      </c>
      <c r="J29" s="11">
        <v>43</v>
      </c>
      <c r="K29" s="12">
        <f t="shared" si="32"/>
        <v>0.27215189873417722</v>
      </c>
      <c r="L29" s="12">
        <f>(J29-B29)/B29</f>
        <v>0.34375</v>
      </c>
    </row>
    <row r="30" spans="1:12" x14ac:dyDescent="0.25">
      <c r="A30" s="49" t="s">
        <v>84</v>
      </c>
      <c r="B30" s="13" t="s">
        <v>9</v>
      </c>
      <c r="C30" s="14" t="s">
        <v>9</v>
      </c>
      <c r="D30" s="13" t="s">
        <v>9</v>
      </c>
      <c r="E30" s="14" t="s">
        <v>9</v>
      </c>
      <c r="F30" s="13" t="s">
        <v>9</v>
      </c>
      <c r="G30" s="14" t="s">
        <v>9</v>
      </c>
      <c r="H30" s="13">
        <v>1</v>
      </c>
      <c r="I30" s="14">
        <f t="shared" si="31"/>
        <v>5.5865921787709499E-3</v>
      </c>
      <c r="J30" s="13" t="s">
        <v>9</v>
      </c>
      <c r="K30" s="14" t="s">
        <v>9</v>
      </c>
      <c r="L30" s="12">
        <v>0</v>
      </c>
    </row>
    <row r="31" spans="1:12" x14ac:dyDescent="0.25">
      <c r="A31" s="37" t="s">
        <v>27</v>
      </c>
      <c r="B31" s="11">
        <v>109</v>
      </c>
      <c r="C31" s="12">
        <f t="shared" si="28"/>
        <v>0.49099099099099097</v>
      </c>
      <c r="D31" s="11">
        <v>112</v>
      </c>
      <c r="E31" s="12">
        <f t="shared" si="29"/>
        <v>0.45528455284552843</v>
      </c>
      <c r="F31" s="11">
        <v>77</v>
      </c>
      <c r="G31" s="12">
        <f t="shared" si="30"/>
        <v>0.39690721649484534</v>
      </c>
      <c r="H31" s="11">
        <v>47</v>
      </c>
      <c r="I31" s="12">
        <f t="shared" si="31"/>
        <v>0.26256983240223464</v>
      </c>
      <c r="J31" s="11">
        <v>57</v>
      </c>
      <c r="K31" s="12">
        <f t="shared" si="32"/>
        <v>0.36075949367088606</v>
      </c>
      <c r="L31" s="12">
        <f>(J31-B31)/B31</f>
        <v>-0.47706422018348627</v>
      </c>
    </row>
    <row r="32" spans="1:12" s="89" customFormat="1" x14ac:dyDescent="0.25">
      <c r="A32" s="45" t="s">
        <v>5</v>
      </c>
      <c r="B32" s="15">
        <f t="shared" ref="B32" si="33">SUM(B26:B31)</f>
        <v>222</v>
      </c>
      <c r="C32" s="16">
        <f t="shared" si="28"/>
        <v>1</v>
      </c>
      <c r="D32" s="15">
        <f t="shared" ref="D32" si="34">SUM(D26:D31)</f>
        <v>246</v>
      </c>
      <c r="E32" s="16">
        <f t="shared" si="29"/>
        <v>1</v>
      </c>
      <c r="F32" s="15">
        <f t="shared" ref="F32" si="35">SUM(F26:F31)</f>
        <v>194</v>
      </c>
      <c r="G32" s="16">
        <f t="shared" si="30"/>
        <v>1</v>
      </c>
      <c r="H32" s="15">
        <f t="shared" ref="H32" si="36">SUM(H26:H31)</f>
        <v>179</v>
      </c>
      <c r="I32" s="16">
        <f t="shared" si="31"/>
        <v>1</v>
      </c>
      <c r="J32" s="15">
        <f>SUM(J26:J31)</f>
        <v>158</v>
      </c>
      <c r="K32" s="16">
        <f t="shared" si="32"/>
        <v>1</v>
      </c>
      <c r="L32" s="16">
        <f>(J32-B32)/B32</f>
        <v>-0.28828828828828829</v>
      </c>
    </row>
    <row r="33" spans="1:12" ht="30" x14ac:dyDescent="0.25">
      <c r="A33" s="42" t="s">
        <v>28</v>
      </c>
      <c r="B33" s="61" t="s">
        <v>79</v>
      </c>
      <c r="C33" s="62"/>
      <c r="D33" s="61" t="s">
        <v>80</v>
      </c>
      <c r="E33" s="62"/>
      <c r="F33" s="61" t="s">
        <v>81</v>
      </c>
      <c r="G33" s="62"/>
      <c r="H33" s="61" t="s">
        <v>82</v>
      </c>
      <c r="I33" s="62"/>
      <c r="J33" s="61" t="s">
        <v>83</v>
      </c>
      <c r="K33" s="62"/>
      <c r="L33" s="10" t="s">
        <v>1</v>
      </c>
    </row>
    <row r="34" spans="1:12" ht="30" x14ac:dyDescent="0.25">
      <c r="A34" s="47" t="s">
        <v>76</v>
      </c>
      <c r="B34" s="11">
        <v>192</v>
      </c>
      <c r="C34" s="12">
        <f t="shared" ref="C34:C36" si="37">B34/222</f>
        <v>0.86486486486486491</v>
      </c>
      <c r="D34" s="11">
        <v>206</v>
      </c>
      <c r="E34" s="12">
        <f t="shared" ref="E34:E36" si="38">D34/246</f>
        <v>0.83739837398373984</v>
      </c>
      <c r="F34" s="11">
        <v>166</v>
      </c>
      <c r="G34" s="12">
        <f t="shared" ref="G34:G36" si="39">F34/194</f>
        <v>0.85567010309278346</v>
      </c>
      <c r="H34" s="11">
        <v>156</v>
      </c>
      <c r="I34" s="12">
        <f t="shared" ref="I34:I36" si="40">H34/179</f>
        <v>0.87150837988826813</v>
      </c>
      <c r="J34" s="11">
        <v>139</v>
      </c>
      <c r="K34" s="12">
        <f t="shared" ref="K34:K36" si="41">J34/158</f>
        <v>0.879746835443038</v>
      </c>
      <c r="L34" s="12">
        <f>(J34-B34)/B34</f>
        <v>-0.27604166666666669</v>
      </c>
    </row>
    <row r="35" spans="1:12" x14ac:dyDescent="0.25">
      <c r="A35" s="37" t="s">
        <v>29</v>
      </c>
      <c r="B35" s="11">
        <v>30</v>
      </c>
      <c r="C35" s="12">
        <f t="shared" si="37"/>
        <v>0.13513513513513514</v>
      </c>
      <c r="D35" s="11">
        <v>40</v>
      </c>
      <c r="E35" s="12">
        <f t="shared" si="38"/>
        <v>0.16260162601626016</v>
      </c>
      <c r="F35" s="11">
        <v>28</v>
      </c>
      <c r="G35" s="12">
        <f t="shared" si="39"/>
        <v>0.14432989690721648</v>
      </c>
      <c r="H35" s="11">
        <v>23</v>
      </c>
      <c r="I35" s="12">
        <f t="shared" si="40"/>
        <v>0.12849162011173185</v>
      </c>
      <c r="J35" s="11">
        <v>19</v>
      </c>
      <c r="K35" s="12">
        <f t="shared" si="41"/>
        <v>0.12025316455696203</v>
      </c>
      <c r="L35" s="12">
        <f>(J35-B35)/B35</f>
        <v>-0.36666666666666664</v>
      </c>
    </row>
    <row r="36" spans="1:12" s="89" customFormat="1" x14ac:dyDescent="0.25">
      <c r="A36" s="45" t="s">
        <v>5</v>
      </c>
      <c r="B36" s="15">
        <f t="shared" ref="B36" si="42">SUM(B34:B35)</f>
        <v>222</v>
      </c>
      <c r="C36" s="16">
        <f t="shared" si="37"/>
        <v>1</v>
      </c>
      <c r="D36" s="15">
        <f t="shared" ref="D36" si="43">SUM(D34:D35)</f>
        <v>246</v>
      </c>
      <c r="E36" s="16">
        <f t="shared" si="38"/>
        <v>1</v>
      </c>
      <c r="F36" s="15">
        <f t="shared" ref="F36" si="44">SUM(F34:F35)</f>
        <v>194</v>
      </c>
      <c r="G36" s="16">
        <f t="shared" si="39"/>
        <v>1</v>
      </c>
      <c r="H36" s="15">
        <f t="shared" ref="H36" si="45">SUM(H34:H35)</f>
        <v>179</v>
      </c>
      <c r="I36" s="16">
        <f t="shared" si="40"/>
        <v>1</v>
      </c>
      <c r="J36" s="15">
        <f t="shared" ref="J36" si="46">SUM(J34:J35)</f>
        <v>158</v>
      </c>
      <c r="K36" s="16">
        <f t="shared" si="41"/>
        <v>1</v>
      </c>
      <c r="L36" s="16">
        <f>(J36-B36)/B36</f>
        <v>-0.28828828828828829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workbookViewId="0">
      <selection sqref="A1:H2"/>
    </sheetView>
  </sheetViews>
  <sheetFormatPr defaultRowHeight="15" x14ac:dyDescent="0.25"/>
  <cols>
    <col min="1" max="1" width="38.140625" style="38" customWidth="1"/>
    <col min="2" max="2" width="18.5703125" style="17" customWidth="1"/>
    <col min="3" max="4" width="13.140625" style="17" customWidth="1"/>
    <col min="5" max="5" width="13.140625" style="25" customWidth="1"/>
    <col min="6" max="6" width="13.140625" style="17" customWidth="1"/>
    <col min="7" max="7" width="13.140625" style="25" customWidth="1"/>
    <col min="8" max="8" width="13.140625" style="26" customWidth="1"/>
  </cols>
  <sheetData>
    <row r="1" spans="1:8" x14ac:dyDescent="0.25">
      <c r="A1" s="63" t="s">
        <v>34</v>
      </c>
      <c r="B1" s="63"/>
      <c r="C1" s="63"/>
      <c r="D1" s="63"/>
      <c r="E1" s="63"/>
      <c r="F1" s="63"/>
      <c r="G1" s="63"/>
      <c r="H1" s="63"/>
    </row>
    <row r="2" spans="1:8" x14ac:dyDescent="0.25">
      <c r="A2" s="68"/>
      <c r="B2" s="68"/>
      <c r="C2" s="68"/>
      <c r="D2" s="68"/>
      <c r="E2" s="68"/>
      <c r="F2" s="68"/>
      <c r="G2" s="68"/>
      <c r="H2" s="68"/>
    </row>
    <row r="3" spans="1:8" ht="30" x14ac:dyDescent="0.25">
      <c r="A3" s="43" t="s">
        <v>30</v>
      </c>
      <c r="B3" s="5" t="s">
        <v>31</v>
      </c>
      <c r="C3" s="18" t="s">
        <v>69</v>
      </c>
      <c r="D3" s="18" t="s">
        <v>70</v>
      </c>
      <c r="E3" s="19" t="s">
        <v>71</v>
      </c>
      <c r="F3" s="18" t="s">
        <v>72</v>
      </c>
      <c r="G3" s="19" t="s">
        <v>32</v>
      </c>
      <c r="H3" s="20" t="s">
        <v>73</v>
      </c>
    </row>
    <row r="4" spans="1:8" x14ac:dyDescent="0.25">
      <c r="A4" s="69" t="s">
        <v>35</v>
      </c>
      <c r="B4" s="8" t="s">
        <v>79</v>
      </c>
      <c r="C4" s="11">
        <v>385</v>
      </c>
      <c r="D4" s="11">
        <v>358</v>
      </c>
      <c r="E4" s="21">
        <v>0.92987012987012985</v>
      </c>
      <c r="F4" s="11">
        <v>316</v>
      </c>
      <c r="G4" s="21">
        <v>0.82077922077922083</v>
      </c>
      <c r="H4" s="22" t="s">
        <v>9</v>
      </c>
    </row>
    <row r="5" spans="1:8" x14ac:dyDescent="0.25">
      <c r="A5" s="70"/>
      <c r="B5" s="8" t="s">
        <v>80</v>
      </c>
      <c r="C5" s="11">
        <v>444</v>
      </c>
      <c r="D5" s="11">
        <v>401</v>
      </c>
      <c r="E5" s="21">
        <v>0.90315315315315314</v>
      </c>
      <c r="F5" s="11">
        <v>375</v>
      </c>
      <c r="G5" s="21">
        <v>0.84459459459459463</v>
      </c>
      <c r="H5" s="24" t="s">
        <v>9</v>
      </c>
    </row>
    <row r="6" spans="1:8" x14ac:dyDescent="0.25">
      <c r="A6" s="70"/>
      <c r="B6" s="8" t="s">
        <v>81</v>
      </c>
      <c r="C6" s="11">
        <v>375</v>
      </c>
      <c r="D6" s="11">
        <v>349</v>
      </c>
      <c r="E6" s="21">
        <v>0.93066666666666664</v>
      </c>
      <c r="F6" s="11">
        <v>314</v>
      </c>
      <c r="G6" s="21">
        <v>0.83733333333333337</v>
      </c>
      <c r="H6" s="24" t="s">
        <v>9</v>
      </c>
    </row>
    <row r="7" spans="1:8" x14ac:dyDescent="0.25">
      <c r="A7" s="70"/>
      <c r="B7" s="8" t="s">
        <v>82</v>
      </c>
      <c r="C7" s="11">
        <v>330</v>
      </c>
      <c r="D7" s="11">
        <v>304</v>
      </c>
      <c r="E7" s="21">
        <v>0.92121212121212126</v>
      </c>
      <c r="F7" s="11">
        <v>270</v>
      </c>
      <c r="G7" s="21">
        <v>0.81818181818181823</v>
      </c>
      <c r="H7" s="24" t="s">
        <v>9</v>
      </c>
    </row>
    <row r="8" spans="1:8" x14ac:dyDescent="0.25">
      <c r="A8" s="71"/>
      <c r="B8" s="8" t="s">
        <v>83</v>
      </c>
      <c r="C8" s="11">
        <v>284</v>
      </c>
      <c r="D8" s="11">
        <v>259</v>
      </c>
      <c r="E8" s="21">
        <v>0.9119718309859155</v>
      </c>
      <c r="F8" s="11">
        <v>243</v>
      </c>
      <c r="G8" s="21">
        <v>0.85563380281690138</v>
      </c>
      <c r="H8" s="24" t="s">
        <v>9</v>
      </c>
    </row>
    <row r="10" spans="1:8" ht="30" x14ac:dyDescent="0.25">
      <c r="A10" s="42" t="s">
        <v>33</v>
      </c>
      <c r="B10" s="5" t="s">
        <v>31</v>
      </c>
      <c r="C10" s="18" t="s">
        <v>69</v>
      </c>
      <c r="D10" s="18" t="s">
        <v>70</v>
      </c>
      <c r="E10" s="19" t="s">
        <v>71</v>
      </c>
      <c r="F10" s="18" t="s">
        <v>72</v>
      </c>
      <c r="G10" s="19" t="s">
        <v>32</v>
      </c>
      <c r="H10" s="20" t="s">
        <v>73</v>
      </c>
    </row>
    <row r="11" spans="1:8" x14ac:dyDescent="0.25">
      <c r="A11" s="66" t="s">
        <v>36</v>
      </c>
      <c r="B11" s="8" t="s">
        <v>79</v>
      </c>
      <c r="C11" s="11">
        <v>52</v>
      </c>
      <c r="D11" s="11">
        <v>49</v>
      </c>
      <c r="E11" s="23">
        <v>0.94230769230769229</v>
      </c>
      <c r="F11" s="11">
        <v>40</v>
      </c>
      <c r="G11" s="23">
        <v>0.76923076923076927</v>
      </c>
      <c r="H11" s="24">
        <v>2.4081632653061225</v>
      </c>
    </row>
    <row r="12" spans="1:8" x14ac:dyDescent="0.25">
      <c r="A12" s="66"/>
      <c r="B12" s="8" t="s">
        <v>80</v>
      </c>
      <c r="C12" s="11">
        <v>51</v>
      </c>
      <c r="D12" s="11">
        <v>48</v>
      </c>
      <c r="E12" s="23">
        <v>0.94117647058823528</v>
      </c>
      <c r="F12" s="11">
        <v>42</v>
      </c>
      <c r="G12" s="23">
        <v>0.82352941176470584</v>
      </c>
      <c r="H12" s="24">
        <v>2.875</v>
      </c>
    </row>
    <row r="13" spans="1:8" x14ac:dyDescent="0.25">
      <c r="A13" s="66"/>
      <c r="B13" s="8" t="s">
        <v>81</v>
      </c>
      <c r="C13" s="11">
        <v>49</v>
      </c>
      <c r="D13" s="11">
        <v>40</v>
      </c>
      <c r="E13" s="23">
        <v>0.81632653061224492</v>
      </c>
      <c r="F13" s="11">
        <v>32</v>
      </c>
      <c r="G13" s="23">
        <v>0.65306122448979587</v>
      </c>
      <c r="H13" s="24">
        <v>2.375</v>
      </c>
    </row>
    <row r="14" spans="1:8" x14ac:dyDescent="0.25">
      <c r="A14" s="66"/>
      <c r="B14" s="8" t="s">
        <v>82</v>
      </c>
      <c r="C14" s="11">
        <v>45</v>
      </c>
      <c r="D14" s="11">
        <v>42</v>
      </c>
      <c r="E14" s="23">
        <v>0.93333333333333335</v>
      </c>
      <c r="F14" s="11">
        <v>32</v>
      </c>
      <c r="G14" s="23">
        <v>0.71111111111111114</v>
      </c>
      <c r="H14" s="24">
        <v>2.5476190476190474</v>
      </c>
    </row>
    <row r="15" spans="1:8" x14ac:dyDescent="0.25">
      <c r="A15" s="66"/>
      <c r="B15" s="8" t="s">
        <v>83</v>
      </c>
      <c r="C15" s="11">
        <v>37</v>
      </c>
      <c r="D15" s="11">
        <v>33</v>
      </c>
      <c r="E15" s="23">
        <v>0.89189189189189189</v>
      </c>
      <c r="F15" s="11">
        <v>30</v>
      </c>
      <c r="G15" s="23">
        <v>0.81081081081081086</v>
      </c>
      <c r="H15" s="24">
        <v>2.7272727272727271</v>
      </c>
    </row>
    <row r="16" spans="1:8" ht="30" x14ac:dyDescent="0.25">
      <c r="A16" s="44"/>
      <c r="B16" s="5" t="s">
        <v>31</v>
      </c>
      <c r="C16" s="18" t="s">
        <v>69</v>
      </c>
      <c r="D16" s="18" t="s">
        <v>70</v>
      </c>
      <c r="E16" s="19" t="s">
        <v>71</v>
      </c>
      <c r="F16" s="18" t="s">
        <v>72</v>
      </c>
      <c r="G16" s="19" t="s">
        <v>32</v>
      </c>
      <c r="H16" s="20" t="s">
        <v>73</v>
      </c>
    </row>
    <row r="17" spans="1:8" x14ac:dyDescent="0.25">
      <c r="A17" s="67" t="s">
        <v>37</v>
      </c>
      <c r="B17" s="8" t="s">
        <v>79</v>
      </c>
      <c r="C17" s="11">
        <v>43</v>
      </c>
      <c r="D17" s="11">
        <v>42</v>
      </c>
      <c r="E17" s="23">
        <v>0.97674418604651159</v>
      </c>
      <c r="F17" s="11">
        <v>33</v>
      </c>
      <c r="G17" s="23">
        <v>0.76744186046511631</v>
      </c>
      <c r="H17" s="24">
        <v>2.5714285714285716</v>
      </c>
    </row>
    <row r="18" spans="1:8" x14ac:dyDescent="0.25">
      <c r="A18" s="67"/>
      <c r="B18" s="8" t="s">
        <v>80</v>
      </c>
      <c r="C18" s="11">
        <v>51</v>
      </c>
      <c r="D18" s="11">
        <v>44</v>
      </c>
      <c r="E18" s="23">
        <v>0.86274509803921573</v>
      </c>
      <c r="F18" s="11">
        <v>42</v>
      </c>
      <c r="G18" s="23">
        <v>0.82352941176470584</v>
      </c>
      <c r="H18" s="24">
        <v>3.2272727272727271</v>
      </c>
    </row>
    <row r="19" spans="1:8" x14ac:dyDescent="0.25">
      <c r="A19" s="67"/>
      <c r="B19" s="8" t="s">
        <v>81</v>
      </c>
      <c r="C19" s="11">
        <v>45</v>
      </c>
      <c r="D19" s="11">
        <v>42</v>
      </c>
      <c r="E19" s="23">
        <v>0.93333333333333335</v>
      </c>
      <c r="F19" s="11">
        <v>37</v>
      </c>
      <c r="G19" s="23">
        <v>0.82222222222222219</v>
      </c>
      <c r="H19" s="24">
        <v>2.9523809523809526</v>
      </c>
    </row>
    <row r="20" spans="1:8" x14ac:dyDescent="0.25">
      <c r="A20" s="67"/>
      <c r="B20" s="8" t="s">
        <v>82</v>
      </c>
      <c r="C20" s="11">
        <v>44</v>
      </c>
      <c r="D20" s="11">
        <v>44</v>
      </c>
      <c r="E20" s="23">
        <v>1</v>
      </c>
      <c r="F20" s="11">
        <v>41</v>
      </c>
      <c r="G20" s="23">
        <v>0.93181818181818177</v>
      </c>
      <c r="H20" s="24">
        <v>3.1590909090909092</v>
      </c>
    </row>
    <row r="21" spans="1:8" x14ac:dyDescent="0.25">
      <c r="A21" s="67"/>
      <c r="B21" s="8" t="s">
        <v>83</v>
      </c>
      <c r="C21" s="11">
        <v>35</v>
      </c>
      <c r="D21" s="11">
        <v>29</v>
      </c>
      <c r="E21" s="23">
        <v>0.82857142857142863</v>
      </c>
      <c r="F21" s="11">
        <v>28</v>
      </c>
      <c r="G21" s="23">
        <v>0.8</v>
      </c>
      <c r="H21" s="24">
        <v>3.1724137931034484</v>
      </c>
    </row>
    <row r="22" spans="1:8" ht="30" x14ac:dyDescent="0.25">
      <c r="A22" s="44"/>
      <c r="B22" s="5" t="s">
        <v>31</v>
      </c>
      <c r="C22" s="18" t="s">
        <v>69</v>
      </c>
      <c r="D22" s="18" t="s">
        <v>70</v>
      </c>
      <c r="E22" s="19" t="s">
        <v>71</v>
      </c>
      <c r="F22" s="18" t="s">
        <v>72</v>
      </c>
      <c r="G22" s="19" t="s">
        <v>32</v>
      </c>
      <c r="H22" s="20" t="s">
        <v>73</v>
      </c>
    </row>
    <row r="23" spans="1:8" x14ac:dyDescent="0.25">
      <c r="A23" s="66" t="s">
        <v>38</v>
      </c>
      <c r="B23" s="8" t="s">
        <v>79</v>
      </c>
      <c r="C23" s="11">
        <v>29</v>
      </c>
      <c r="D23" s="11">
        <v>27</v>
      </c>
      <c r="E23" s="23">
        <v>0.93103448275862066</v>
      </c>
      <c r="F23" s="11">
        <v>25</v>
      </c>
      <c r="G23" s="23">
        <v>0.86206896551724133</v>
      </c>
      <c r="H23" s="24">
        <v>3.5185185185185186</v>
      </c>
    </row>
    <row r="24" spans="1:8" x14ac:dyDescent="0.25">
      <c r="A24" s="66"/>
      <c r="B24" s="8" t="s">
        <v>80</v>
      </c>
      <c r="C24" s="11">
        <v>34</v>
      </c>
      <c r="D24" s="11">
        <v>33</v>
      </c>
      <c r="E24" s="23">
        <v>0.97058823529411764</v>
      </c>
      <c r="F24" s="11">
        <v>33</v>
      </c>
      <c r="G24" s="23">
        <v>0.97058823529411764</v>
      </c>
      <c r="H24" s="24">
        <v>3.8181818181818183</v>
      </c>
    </row>
    <row r="25" spans="1:8" x14ac:dyDescent="0.25">
      <c r="A25" s="66"/>
      <c r="B25" s="8" t="s">
        <v>81</v>
      </c>
      <c r="C25" s="8">
        <v>33</v>
      </c>
      <c r="D25" s="8">
        <v>32</v>
      </c>
      <c r="E25" s="23">
        <v>0.96969696969696972</v>
      </c>
      <c r="F25" s="8">
        <v>30</v>
      </c>
      <c r="G25" s="23">
        <v>0.90909090909090906</v>
      </c>
      <c r="H25" s="24">
        <v>3.375</v>
      </c>
    </row>
    <row r="26" spans="1:8" x14ac:dyDescent="0.25">
      <c r="A26" s="66"/>
      <c r="B26" s="8" t="s">
        <v>82</v>
      </c>
      <c r="C26" s="11">
        <v>16</v>
      </c>
      <c r="D26" s="11">
        <v>14</v>
      </c>
      <c r="E26" s="23">
        <v>0.875</v>
      </c>
      <c r="F26" s="11">
        <v>13</v>
      </c>
      <c r="G26" s="23">
        <v>0.8125</v>
      </c>
      <c r="H26" s="24">
        <v>3.2571428571428576</v>
      </c>
    </row>
    <row r="27" spans="1:8" x14ac:dyDescent="0.25">
      <c r="A27" s="66"/>
      <c r="B27" s="8" t="s">
        <v>83</v>
      </c>
      <c r="C27" s="11">
        <v>27</v>
      </c>
      <c r="D27" s="11">
        <v>24</v>
      </c>
      <c r="E27" s="23">
        <v>0.88888888888888884</v>
      </c>
      <c r="F27" s="11">
        <v>23</v>
      </c>
      <c r="G27" s="23">
        <v>0.85185185185185186</v>
      </c>
      <c r="H27" s="24">
        <v>3.5416666666666665</v>
      </c>
    </row>
    <row r="28" spans="1:8" ht="30" x14ac:dyDescent="0.25">
      <c r="A28" s="44"/>
      <c r="B28" s="5" t="s">
        <v>31</v>
      </c>
      <c r="C28" s="18" t="s">
        <v>69</v>
      </c>
      <c r="D28" s="18" t="s">
        <v>70</v>
      </c>
      <c r="E28" s="19" t="s">
        <v>71</v>
      </c>
      <c r="F28" s="18" t="s">
        <v>72</v>
      </c>
      <c r="G28" s="19" t="s">
        <v>32</v>
      </c>
      <c r="H28" s="20" t="s">
        <v>73</v>
      </c>
    </row>
    <row r="29" spans="1:8" x14ac:dyDescent="0.25">
      <c r="A29" s="67" t="s">
        <v>86</v>
      </c>
      <c r="B29" s="8" t="s">
        <v>79</v>
      </c>
      <c r="C29" s="11">
        <v>51</v>
      </c>
      <c r="D29" s="11">
        <v>48</v>
      </c>
      <c r="E29" s="23">
        <v>0.94117647058823528</v>
      </c>
      <c r="F29" s="11">
        <v>43</v>
      </c>
      <c r="G29" s="23">
        <v>0.84313725490196079</v>
      </c>
      <c r="H29" s="24">
        <v>3</v>
      </c>
    </row>
    <row r="30" spans="1:8" x14ac:dyDescent="0.25">
      <c r="A30" s="67"/>
      <c r="B30" s="8" t="s">
        <v>80</v>
      </c>
      <c r="C30" s="11">
        <v>53</v>
      </c>
      <c r="D30" s="11">
        <v>49</v>
      </c>
      <c r="E30" s="23">
        <v>0.92452830188679247</v>
      </c>
      <c r="F30" s="11">
        <v>47</v>
      </c>
      <c r="G30" s="23">
        <v>0.8867924528301887</v>
      </c>
      <c r="H30" s="24">
        <v>3.1632653061224492</v>
      </c>
    </row>
    <row r="31" spans="1:8" x14ac:dyDescent="0.25">
      <c r="A31" s="67"/>
      <c r="B31" s="8" t="s">
        <v>81</v>
      </c>
      <c r="C31" s="11">
        <v>45</v>
      </c>
      <c r="D31" s="11">
        <v>44</v>
      </c>
      <c r="E31" s="23">
        <v>0.97777777777777775</v>
      </c>
      <c r="F31" s="11">
        <v>40</v>
      </c>
      <c r="G31" s="23">
        <v>0.88888888888888884</v>
      </c>
      <c r="H31" s="24">
        <v>3.1363636363636362</v>
      </c>
    </row>
    <row r="32" spans="1:8" x14ac:dyDescent="0.25">
      <c r="A32" s="67"/>
      <c r="B32" s="8" t="s">
        <v>82</v>
      </c>
      <c r="C32" s="11">
        <v>37</v>
      </c>
      <c r="D32" s="11">
        <v>30</v>
      </c>
      <c r="E32" s="23">
        <v>0.81081081081081086</v>
      </c>
      <c r="F32" s="11">
        <v>27</v>
      </c>
      <c r="G32" s="23">
        <v>0.72972972972972971</v>
      </c>
      <c r="H32" s="24">
        <v>2.8</v>
      </c>
    </row>
    <row r="33" spans="1:8" x14ac:dyDescent="0.25">
      <c r="A33" s="67"/>
      <c r="B33" s="8" t="s">
        <v>83</v>
      </c>
      <c r="C33" s="11">
        <v>44</v>
      </c>
      <c r="D33" s="11">
        <v>37</v>
      </c>
      <c r="E33" s="23">
        <v>0.84090909090909094</v>
      </c>
      <c r="F33" s="11">
        <v>36</v>
      </c>
      <c r="G33" s="23">
        <v>0.81818181818181823</v>
      </c>
      <c r="H33" s="24">
        <v>3.2972972972972974</v>
      </c>
    </row>
    <row r="34" spans="1:8" ht="30" x14ac:dyDescent="0.25">
      <c r="A34" s="44"/>
      <c r="B34" s="5" t="s">
        <v>31</v>
      </c>
      <c r="C34" s="18" t="s">
        <v>69</v>
      </c>
      <c r="D34" s="18" t="s">
        <v>70</v>
      </c>
      <c r="E34" s="19" t="s">
        <v>71</v>
      </c>
      <c r="F34" s="18" t="s">
        <v>72</v>
      </c>
      <c r="G34" s="19" t="s">
        <v>32</v>
      </c>
      <c r="H34" s="20" t="s">
        <v>73</v>
      </c>
    </row>
    <row r="35" spans="1:8" x14ac:dyDescent="0.25">
      <c r="A35" s="66" t="s">
        <v>87</v>
      </c>
      <c r="B35" s="8" t="s">
        <v>79</v>
      </c>
      <c r="C35" s="11">
        <v>36</v>
      </c>
      <c r="D35" s="11">
        <v>34</v>
      </c>
      <c r="E35" s="23">
        <v>0.94444444444444442</v>
      </c>
      <c r="F35" s="11">
        <v>32</v>
      </c>
      <c r="G35" s="23">
        <v>0.88888888888888884</v>
      </c>
      <c r="H35" s="24">
        <v>3.6470588235294117</v>
      </c>
    </row>
    <row r="36" spans="1:8" x14ac:dyDescent="0.25">
      <c r="A36" s="66"/>
      <c r="B36" s="8" t="s">
        <v>80</v>
      </c>
      <c r="C36" s="11">
        <v>34</v>
      </c>
      <c r="D36" s="11">
        <v>32</v>
      </c>
      <c r="E36" s="23">
        <v>0.94117647058823528</v>
      </c>
      <c r="F36" s="11">
        <v>32</v>
      </c>
      <c r="G36" s="23">
        <v>0.94117647058823528</v>
      </c>
      <c r="H36" s="24">
        <v>3.6875</v>
      </c>
    </row>
    <row r="37" spans="1:8" x14ac:dyDescent="0.25">
      <c r="A37" s="66"/>
      <c r="B37" s="8" t="s">
        <v>81</v>
      </c>
      <c r="C37" s="11">
        <v>25</v>
      </c>
      <c r="D37" s="11">
        <v>25</v>
      </c>
      <c r="E37" s="23">
        <v>1</v>
      </c>
      <c r="F37" s="11">
        <v>24</v>
      </c>
      <c r="G37" s="23">
        <v>0.96</v>
      </c>
      <c r="H37" s="24">
        <v>3.6759999999999997</v>
      </c>
    </row>
    <row r="38" spans="1:8" x14ac:dyDescent="0.25">
      <c r="A38" s="66"/>
      <c r="B38" s="8" t="s">
        <v>82</v>
      </c>
      <c r="C38" s="11">
        <v>12</v>
      </c>
      <c r="D38" s="11">
        <v>12</v>
      </c>
      <c r="E38" s="23">
        <v>1</v>
      </c>
      <c r="F38" s="11">
        <v>12</v>
      </c>
      <c r="G38" s="23">
        <v>1</v>
      </c>
      <c r="H38" s="24">
        <v>3.9166666666666665</v>
      </c>
    </row>
    <row r="39" spans="1:8" x14ac:dyDescent="0.25">
      <c r="A39" s="66"/>
      <c r="B39" s="8" t="s">
        <v>83</v>
      </c>
      <c r="C39" s="11">
        <v>34</v>
      </c>
      <c r="D39" s="11">
        <v>34</v>
      </c>
      <c r="E39" s="23">
        <v>1</v>
      </c>
      <c r="F39" s="11">
        <v>33</v>
      </c>
      <c r="G39" s="23">
        <v>0.97058823529411764</v>
      </c>
      <c r="H39" s="24">
        <v>3.7529411764705878</v>
      </c>
    </row>
    <row r="40" spans="1:8" ht="30" x14ac:dyDescent="0.25">
      <c r="A40" s="44"/>
      <c r="B40" s="5" t="s">
        <v>31</v>
      </c>
      <c r="C40" s="18" t="s">
        <v>69</v>
      </c>
      <c r="D40" s="18" t="s">
        <v>70</v>
      </c>
      <c r="E40" s="19" t="s">
        <v>71</v>
      </c>
      <c r="F40" s="18" t="s">
        <v>72</v>
      </c>
      <c r="G40" s="19" t="s">
        <v>32</v>
      </c>
      <c r="H40" s="20" t="s">
        <v>73</v>
      </c>
    </row>
    <row r="41" spans="1:8" x14ac:dyDescent="0.25">
      <c r="A41" s="67" t="s">
        <v>88</v>
      </c>
      <c r="B41" s="8" t="s">
        <v>79</v>
      </c>
      <c r="C41" s="11">
        <v>22</v>
      </c>
      <c r="D41" s="11">
        <v>22</v>
      </c>
      <c r="E41" s="23">
        <v>1</v>
      </c>
      <c r="F41" s="11">
        <v>21</v>
      </c>
      <c r="G41" s="23">
        <v>0.95454545454545459</v>
      </c>
      <c r="H41" s="24">
        <v>3</v>
      </c>
    </row>
    <row r="42" spans="1:8" x14ac:dyDescent="0.25">
      <c r="A42" s="67"/>
      <c r="B42" s="8" t="s">
        <v>80</v>
      </c>
      <c r="C42" s="11">
        <v>24</v>
      </c>
      <c r="D42" s="11">
        <v>23</v>
      </c>
      <c r="E42" s="23">
        <v>0.95833333333333337</v>
      </c>
      <c r="F42" s="11">
        <v>21</v>
      </c>
      <c r="G42" s="23">
        <v>0.875</v>
      </c>
      <c r="H42" s="24">
        <v>2.8695652173913042</v>
      </c>
    </row>
    <row r="43" spans="1:8" x14ac:dyDescent="0.25">
      <c r="A43" s="67"/>
      <c r="B43" s="8" t="s">
        <v>81</v>
      </c>
      <c r="C43" s="11">
        <v>25</v>
      </c>
      <c r="D43" s="11">
        <v>25</v>
      </c>
      <c r="E43" s="23">
        <v>1</v>
      </c>
      <c r="F43" s="11">
        <v>21</v>
      </c>
      <c r="G43" s="23">
        <v>0.84</v>
      </c>
      <c r="H43" s="24">
        <v>3.08</v>
      </c>
    </row>
    <row r="44" spans="1:8" x14ac:dyDescent="0.25">
      <c r="A44" s="67"/>
      <c r="B44" s="8" t="s">
        <v>82</v>
      </c>
      <c r="C44" s="11">
        <v>19</v>
      </c>
      <c r="D44" s="11">
        <v>18</v>
      </c>
      <c r="E44" s="23">
        <v>0.94736842105263153</v>
      </c>
      <c r="F44" s="11">
        <v>14</v>
      </c>
      <c r="G44" s="23">
        <v>0.73684210526315785</v>
      </c>
      <c r="H44" s="24">
        <v>2.6666666666666665</v>
      </c>
    </row>
    <row r="45" spans="1:8" x14ac:dyDescent="0.25">
      <c r="A45" s="67"/>
      <c r="B45" s="8" t="s">
        <v>83</v>
      </c>
      <c r="C45" s="11">
        <v>10</v>
      </c>
      <c r="D45" s="11">
        <v>10</v>
      </c>
      <c r="E45" s="23">
        <v>1</v>
      </c>
      <c r="F45" s="11">
        <v>10</v>
      </c>
      <c r="G45" s="23">
        <v>1</v>
      </c>
      <c r="H45" s="24">
        <v>3.6</v>
      </c>
    </row>
    <row r="46" spans="1:8" ht="30" x14ac:dyDescent="0.25">
      <c r="A46" s="44"/>
      <c r="B46" s="5" t="s">
        <v>31</v>
      </c>
      <c r="C46" s="18" t="s">
        <v>69</v>
      </c>
      <c r="D46" s="18" t="s">
        <v>70</v>
      </c>
      <c r="E46" s="19" t="s">
        <v>71</v>
      </c>
      <c r="F46" s="18" t="s">
        <v>72</v>
      </c>
      <c r="G46" s="19" t="s">
        <v>32</v>
      </c>
      <c r="H46" s="20" t="s">
        <v>73</v>
      </c>
    </row>
    <row r="47" spans="1:8" x14ac:dyDescent="0.25">
      <c r="A47" s="66" t="s">
        <v>89</v>
      </c>
      <c r="B47" s="8" t="s">
        <v>79</v>
      </c>
      <c r="C47" s="11">
        <v>18</v>
      </c>
      <c r="D47" s="11">
        <v>15</v>
      </c>
      <c r="E47" s="23">
        <v>0.83333333333333337</v>
      </c>
      <c r="F47" s="11">
        <v>13</v>
      </c>
      <c r="G47" s="23">
        <v>0.72222222222222221</v>
      </c>
      <c r="H47" s="24">
        <v>2.8666666666666667</v>
      </c>
    </row>
    <row r="48" spans="1:8" x14ac:dyDescent="0.25">
      <c r="A48" s="66"/>
      <c r="B48" s="8" t="s">
        <v>80</v>
      </c>
      <c r="C48" s="11">
        <v>15</v>
      </c>
      <c r="D48" s="11">
        <v>13</v>
      </c>
      <c r="E48" s="23">
        <v>0.8666666666666667</v>
      </c>
      <c r="F48" s="11">
        <v>12</v>
      </c>
      <c r="G48" s="23">
        <v>0.8</v>
      </c>
      <c r="H48" s="24">
        <v>3.1538461538461537</v>
      </c>
    </row>
    <row r="49" spans="1:8" x14ac:dyDescent="0.25">
      <c r="A49" s="66"/>
      <c r="B49" s="8" t="s">
        <v>81</v>
      </c>
      <c r="C49" s="11">
        <v>11</v>
      </c>
      <c r="D49" s="11">
        <v>8</v>
      </c>
      <c r="E49" s="23">
        <v>0.72727272727272729</v>
      </c>
      <c r="F49" s="11">
        <v>8</v>
      </c>
      <c r="G49" s="23">
        <v>0.72727272727272729</v>
      </c>
      <c r="H49" s="24">
        <v>3.25</v>
      </c>
    </row>
    <row r="50" spans="1:8" x14ac:dyDescent="0.25">
      <c r="A50" s="66"/>
      <c r="B50" s="8" t="s">
        <v>82</v>
      </c>
      <c r="C50" s="11">
        <v>16</v>
      </c>
      <c r="D50" s="11">
        <v>15</v>
      </c>
      <c r="E50" s="23">
        <v>0.9375</v>
      </c>
      <c r="F50" s="11">
        <v>13</v>
      </c>
      <c r="G50" s="23">
        <v>0.8125</v>
      </c>
      <c r="H50" s="24">
        <v>2.7333333333333334</v>
      </c>
    </row>
    <row r="51" spans="1:8" x14ac:dyDescent="0.25">
      <c r="A51" s="66"/>
      <c r="B51" s="8" t="s">
        <v>83</v>
      </c>
      <c r="C51" s="11">
        <v>12</v>
      </c>
      <c r="D51" s="11">
        <v>12</v>
      </c>
      <c r="E51" s="23">
        <v>1</v>
      </c>
      <c r="F51" s="11">
        <v>10</v>
      </c>
      <c r="G51" s="23">
        <v>0.83333333333333337</v>
      </c>
      <c r="H51" s="24">
        <v>2.9166666666666665</v>
      </c>
    </row>
    <row r="52" spans="1:8" ht="30" x14ac:dyDescent="0.25">
      <c r="A52" s="42"/>
      <c r="B52" s="5" t="s">
        <v>31</v>
      </c>
      <c r="C52" s="18" t="s">
        <v>69</v>
      </c>
      <c r="D52" s="18" t="s">
        <v>70</v>
      </c>
      <c r="E52" s="19" t="s">
        <v>71</v>
      </c>
      <c r="F52" s="18" t="s">
        <v>72</v>
      </c>
      <c r="G52" s="19" t="s">
        <v>32</v>
      </c>
      <c r="H52" s="20" t="s">
        <v>73</v>
      </c>
    </row>
    <row r="53" spans="1:8" x14ac:dyDescent="0.25">
      <c r="A53" s="67" t="s">
        <v>39</v>
      </c>
      <c r="B53" s="8" t="s">
        <v>79</v>
      </c>
      <c r="C53" s="11">
        <v>64</v>
      </c>
      <c r="D53" s="11">
        <v>59</v>
      </c>
      <c r="E53" s="23">
        <v>0.921875</v>
      </c>
      <c r="F53" s="11">
        <v>51</v>
      </c>
      <c r="G53" s="23">
        <v>0.796875</v>
      </c>
      <c r="H53" s="24">
        <v>2.7966101694915255</v>
      </c>
    </row>
    <row r="54" spans="1:8" x14ac:dyDescent="0.25">
      <c r="A54" s="67"/>
      <c r="B54" s="8" t="s">
        <v>80</v>
      </c>
      <c r="C54" s="11">
        <v>92</v>
      </c>
      <c r="D54" s="11">
        <v>83</v>
      </c>
      <c r="E54" s="23">
        <v>0.90217391304347827</v>
      </c>
      <c r="F54" s="11">
        <v>72</v>
      </c>
      <c r="G54" s="23">
        <v>0.78260869565217395</v>
      </c>
      <c r="H54" s="24">
        <v>2.7349397590361444</v>
      </c>
    </row>
    <row r="55" spans="1:8" x14ac:dyDescent="0.25">
      <c r="A55" s="67"/>
      <c r="B55" s="8" t="s">
        <v>81</v>
      </c>
      <c r="C55" s="11">
        <v>57</v>
      </c>
      <c r="D55" s="11">
        <v>56</v>
      </c>
      <c r="E55" s="23">
        <v>0.98245614035087714</v>
      </c>
      <c r="F55" s="11">
        <v>48</v>
      </c>
      <c r="G55" s="23">
        <v>0.84210526315789469</v>
      </c>
      <c r="H55" s="24">
        <v>2.7142857142857144</v>
      </c>
    </row>
    <row r="56" spans="1:8" x14ac:dyDescent="0.25">
      <c r="A56" s="67"/>
      <c r="B56" s="8" t="s">
        <v>82</v>
      </c>
      <c r="C56" s="11">
        <v>62</v>
      </c>
      <c r="D56" s="11">
        <v>61</v>
      </c>
      <c r="E56" s="23">
        <v>0.9838709677419355</v>
      </c>
      <c r="F56" s="11">
        <v>53</v>
      </c>
      <c r="G56" s="23">
        <v>0.85483870967741937</v>
      </c>
      <c r="H56" s="24">
        <v>2.737704918032787</v>
      </c>
    </row>
    <row r="57" spans="1:8" x14ac:dyDescent="0.25">
      <c r="A57" s="67"/>
      <c r="B57" s="8" t="s">
        <v>83</v>
      </c>
      <c r="C57" s="11">
        <v>48</v>
      </c>
      <c r="D57" s="11">
        <v>46</v>
      </c>
      <c r="E57" s="23">
        <v>0.95833333333333337</v>
      </c>
      <c r="F57" s="11">
        <v>39</v>
      </c>
      <c r="G57" s="23">
        <v>0.8125</v>
      </c>
      <c r="H57" s="24">
        <v>2.5217391304347827</v>
      </c>
    </row>
    <row r="58" spans="1:8" ht="30" x14ac:dyDescent="0.25">
      <c r="A58" s="44"/>
      <c r="B58" s="5" t="s">
        <v>31</v>
      </c>
      <c r="C58" s="18" t="s">
        <v>69</v>
      </c>
      <c r="D58" s="18" t="s">
        <v>70</v>
      </c>
      <c r="E58" s="19" t="s">
        <v>71</v>
      </c>
      <c r="F58" s="18" t="s">
        <v>72</v>
      </c>
      <c r="G58" s="19" t="s">
        <v>32</v>
      </c>
      <c r="H58" s="20" t="s">
        <v>73</v>
      </c>
    </row>
    <row r="59" spans="1:8" x14ac:dyDescent="0.25">
      <c r="A59" s="66" t="s">
        <v>40</v>
      </c>
      <c r="B59" s="8" t="s">
        <v>79</v>
      </c>
      <c r="C59" s="11" t="s">
        <v>9</v>
      </c>
      <c r="D59" s="11" t="s">
        <v>9</v>
      </c>
      <c r="E59" s="23" t="s">
        <v>9</v>
      </c>
      <c r="F59" s="11" t="s">
        <v>9</v>
      </c>
      <c r="G59" s="23" t="s">
        <v>9</v>
      </c>
      <c r="H59" s="24" t="s">
        <v>9</v>
      </c>
    </row>
    <row r="60" spans="1:8" x14ac:dyDescent="0.25">
      <c r="A60" s="66"/>
      <c r="B60" s="8" t="s">
        <v>80</v>
      </c>
      <c r="C60" s="11" t="s">
        <v>9</v>
      </c>
      <c r="D60" s="11" t="s">
        <v>9</v>
      </c>
      <c r="E60" s="23" t="s">
        <v>9</v>
      </c>
      <c r="F60" s="11" t="s">
        <v>9</v>
      </c>
      <c r="G60" s="23" t="s">
        <v>9</v>
      </c>
      <c r="H60" s="24" t="s">
        <v>9</v>
      </c>
    </row>
    <row r="61" spans="1:8" x14ac:dyDescent="0.25">
      <c r="A61" s="66"/>
      <c r="B61" s="8" t="s">
        <v>81</v>
      </c>
      <c r="C61" s="11">
        <v>11</v>
      </c>
      <c r="D61" s="11">
        <v>10</v>
      </c>
      <c r="E61" s="23">
        <v>0.90909090909090906</v>
      </c>
      <c r="F61" s="11">
        <v>8</v>
      </c>
      <c r="G61" s="23">
        <v>0.72727272727272729</v>
      </c>
      <c r="H61" s="24">
        <v>2.5700000000000003</v>
      </c>
    </row>
    <row r="62" spans="1:8" x14ac:dyDescent="0.25">
      <c r="A62" s="66"/>
      <c r="B62" s="8" t="s">
        <v>82</v>
      </c>
      <c r="C62" s="11">
        <v>19</v>
      </c>
      <c r="D62" s="11">
        <v>16</v>
      </c>
      <c r="E62" s="23">
        <v>0.84210526315789469</v>
      </c>
      <c r="F62" s="11">
        <v>15</v>
      </c>
      <c r="G62" s="23">
        <v>0.78947368421052633</v>
      </c>
      <c r="H62" s="24">
        <v>2.6999999999999997</v>
      </c>
    </row>
    <row r="63" spans="1:8" x14ac:dyDescent="0.25">
      <c r="A63" s="66"/>
      <c r="B63" s="8" t="s">
        <v>83</v>
      </c>
      <c r="C63" s="11">
        <v>14</v>
      </c>
      <c r="D63" s="11">
        <v>11</v>
      </c>
      <c r="E63" s="23">
        <v>0.7857142857142857</v>
      </c>
      <c r="F63" s="11">
        <v>11</v>
      </c>
      <c r="G63" s="23">
        <v>0.7857142857142857</v>
      </c>
      <c r="H63" s="24">
        <v>3.209090909090909</v>
      </c>
    </row>
    <row r="64" spans="1:8" ht="30" x14ac:dyDescent="0.25">
      <c r="A64" s="44"/>
      <c r="B64" s="5" t="s">
        <v>31</v>
      </c>
      <c r="C64" s="18" t="s">
        <v>69</v>
      </c>
      <c r="D64" s="18" t="s">
        <v>70</v>
      </c>
      <c r="E64" s="19" t="s">
        <v>71</v>
      </c>
      <c r="F64" s="18" t="s">
        <v>72</v>
      </c>
      <c r="G64" s="19" t="s">
        <v>32</v>
      </c>
      <c r="H64" s="20" t="s">
        <v>73</v>
      </c>
    </row>
    <row r="65" spans="1:8" x14ac:dyDescent="0.25">
      <c r="A65" s="67" t="s">
        <v>90</v>
      </c>
      <c r="B65" s="8" t="s">
        <v>79</v>
      </c>
      <c r="C65" s="11" t="s">
        <v>9</v>
      </c>
      <c r="D65" s="11" t="s">
        <v>9</v>
      </c>
      <c r="E65" s="23" t="s">
        <v>9</v>
      </c>
      <c r="F65" s="11" t="s">
        <v>9</v>
      </c>
      <c r="G65" s="23" t="s">
        <v>9</v>
      </c>
      <c r="H65" s="24" t="s">
        <v>9</v>
      </c>
    </row>
    <row r="66" spans="1:8" x14ac:dyDescent="0.25">
      <c r="A66" s="67"/>
      <c r="B66" s="8" t="s">
        <v>80</v>
      </c>
      <c r="C66" s="11">
        <v>14</v>
      </c>
      <c r="D66" s="11">
        <v>11</v>
      </c>
      <c r="E66" s="23">
        <v>0.7857142857142857</v>
      </c>
      <c r="F66" s="11">
        <v>10</v>
      </c>
      <c r="G66" s="23">
        <v>0.7142857142857143</v>
      </c>
      <c r="H66" s="24">
        <v>2.9909090909090907</v>
      </c>
    </row>
    <row r="67" spans="1:8" x14ac:dyDescent="0.25">
      <c r="A67" s="67"/>
      <c r="B67" s="8" t="s">
        <v>81</v>
      </c>
      <c r="C67" s="8">
        <v>9</v>
      </c>
      <c r="D67" s="8">
        <v>9</v>
      </c>
      <c r="E67" s="23">
        <v>1</v>
      </c>
      <c r="F67" s="8">
        <v>8</v>
      </c>
      <c r="G67" s="23">
        <v>0.88888888888888884</v>
      </c>
      <c r="H67" s="24">
        <v>2.9666666666666668</v>
      </c>
    </row>
    <row r="68" spans="1:8" x14ac:dyDescent="0.25">
      <c r="A68" s="67"/>
      <c r="B68" s="8" t="s">
        <v>82</v>
      </c>
      <c r="C68" s="11">
        <v>8</v>
      </c>
      <c r="D68" s="11">
        <v>7</v>
      </c>
      <c r="E68" s="23">
        <v>0.875</v>
      </c>
      <c r="F68" s="11">
        <v>7</v>
      </c>
      <c r="G68" s="23">
        <v>0.875</v>
      </c>
      <c r="H68" s="24">
        <v>3.0999999999999996</v>
      </c>
    </row>
    <row r="69" spans="1:8" x14ac:dyDescent="0.25">
      <c r="A69" s="67"/>
      <c r="B69" s="8" t="s">
        <v>83</v>
      </c>
      <c r="C69" s="11" t="s">
        <v>9</v>
      </c>
      <c r="D69" s="11" t="s">
        <v>9</v>
      </c>
      <c r="E69" s="23" t="s">
        <v>9</v>
      </c>
      <c r="F69" s="11" t="s">
        <v>9</v>
      </c>
      <c r="G69" s="23" t="s">
        <v>9</v>
      </c>
      <c r="H69" s="24" t="s">
        <v>9</v>
      </c>
    </row>
    <row r="70" spans="1:8" ht="30" x14ac:dyDescent="0.25">
      <c r="A70" s="44"/>
      <c r="B70" s="5" t="s">
        <v>31</v>
      </c>
      <c r="C70" s="18" t="s">
        <v>69</v>
      </c>
      <c r="D70" s="18" t="s">
        <v>70</v>
      </c>
      <c r="E70" s="19" t="s">
        <v>71</v>
      </c>
      <c r="F70" s="18" t="s">
        <v>72</v>
      </c>
      <c r="G70" s="19" t="s">
        <v>32</v>
      </c>
      <c r="H70" s="20" t="s">
        <v>73</v>
      </c>
    </row>
    <row r="71" spans="1:8" x14ac:dyDescent="0.25">
      <c r="A71" s="66" t="s">
        <v>41</v>
      </c>
      <c r="B71" s="8" t="s">
        <v>79</v>
      </c>
      <c r="C71" s="11">
        <v>41</v>
      </c>
      <c r="D71" s="11">
        <v>40</v>
      </c>
      <c r="E71" s="23">
        <v>0.97560975609756095</v>
      </c>
      <c r="F71" s="11">
        <v>37</v>
      </c>
      <c r="G71" s="23">
        <v>0.90243902439024393</v>
      </c>
      <c r="H71" s="24">
        <v>3.5674999999999999</v>
      </c>
    </row>
    <row r="72" spans="1:8" x14ac:dyDescent="0.25">
      <c r="A72" s="66"/>
      <c r="B72" s="8" t="s">
        <v>80</v>
      </c>
      <c r="C72" s="11">
        <v>49</v>
      </c>
      <c r="D72" s="11">
        <v>41</v>
      </c>
      <c r="E72" s="23">
        <v>0.83673469387755106</v>
      </c>
      <c r="F72" s="11">
        <v>41</v>
      </c>
      <c r="G72" s="23">
        <v>0.83673469387755106</v>
      </c>
      <c r="H72" s="24">
        <v>4</v>
      </c>
    </row>
    <row r="73" spans="1:8" x14ac:dyDescent="0.25">
      <c r="A73" s="66"/>
      <c r="B73" s="8" t="s">
        <v>81</v>
      </c>
      <c r="C73" s="11">
        <v>35</v>
      </c>
      <c r="D73" s="11">
        <v>32</v>
      </c>
      <c r="E73" s="23">
        <v>0.91428571428571426</v>
      </c>
      <c r="F73" s="11">
        <v>32</v>
      </c>
      <c r="G73" s="23">
        <v>0.91428571428571426</v>
      </c>
      <c r="H73" s="24">
        <v>4</v>
      </c>
    </row>
    <row r="74" spans="1:8" x14ac:dyDescent="0.25">
      <c r="A74" s="66"/>
      <c r="B74" s="8" t="s">
        <v>82</v>
      </c>
      <c r="C74" s="11">
        <v>29</v>
      </c>
      <c r="D74" s="11">
        <v>27</v>
      </c>
      <c r="E74" s="23">
        <v>0.93103448275862066</v>
      </c>
      <c r="F74" s="11">
        <v>27</v>
      </c>
      <c r="G74" s="23">
        <v>0.93103448275862066</v>
      </c>
      <c r="H74" s="24">
        <v>4</v>
      </c>
    </row>
    <row r="75" spans="1:8" x14ac:dyDescent="0.25">
      <c r="A75" s="66"/>
      <c r="B75" s="8" t="s">
        <v>83</v>
      </c>
      <c r="C75" s="11">
        <v>20</v>
      </c>
      <c r="D75" s="11">
        <v>20</v>
      </c>
      <c r="E75" s="23">
        <v>1</v>
      </c>
      <c r="F75" s="11">
        <v>20</v>
      </c>
      <c r="G75" s="23">
        <v>1</v>
      </c>
      <c r="H75" s="24">
        <v>4</v>
      </c>
    </row>
    <row r="76" spans="1:8" ht="30" x14ac:dyDescent="0.25">
      <c r="A76" s="44"/>
      <c r="B76" s="5" t="s">
        <v>31</v>
      </c>
      <c r="C76" s="18" t="s">
        <v>69</v>
      </c>
      <c r="D76" s="18" t="s">
        <v>70</v>
      </c>
      <c r="E76" s="19" t="s">
        <v>71</v>
      </c>
      <c r="F76" s="18" t="s">
        <v>72</v>
      </c>
      <c r="G76" s="19" t="s">
        <v>32</v>
      </c>
      <c r="H76" s="20" t="s">
        <v>73</v>
      </c>
    </row>
    <row r="77" spans="1:8" x14ac:dyDescent="0.25">
      <c r="A77" s="66" t="s">
        <v>91</v>
      </c>
      <c r="B77" s="8" t="s">
        <v>79</v>
      </c>
      <c r="C77" s="11">
        <v>20</v>
      </c>
      <c r="D77" s="11">
        <v>16</v>
      </c>
      <c r="E77" s="23">
        <v>0.8</v>
      </c>
      <c r="F77" s="11">
        <v>15</v>
      </c>
      <c r="G77" s="23">
        <v>0.75</v>
      </c>
      <c r="H77" s="24">
        <v>3.5</v>
      </c>
    </row>
    <row r="78" spans="1:8" x14ac:dyDescent="0.25">
      <c r="A78" s="66"/>
      <c r="B78" s="8" t="s">
        <v>80</v>
      </c>
      <c r="C78" s="11">
        <v>17</v>
      </c>
      <c r="D78" s="11">
        <v>17</v>
      </c>
      <c r="E78" s="23">
        <v>1</v>
      </c>
      <c r="F78" s="11">
        <v>16</v>
      </c>
      <c r="G78" s="23">
        <v>0.94117647058823528</v>
      </c>
      <c r="H78" s="24">
        <v>3.3470588235294119</v>
      </c>
    </row>
    <row r="79" spans="1:8" x14ac:dyDescent="0.25">
      <c r="A79" s="66"/>
      <c r="B79" s="8" t="s">
        <v>81</v>
      </c>
      <c r="C79" s="11">
        <v>21</v>
      </c>
      <c r="D79" s="11">
        <v>20</v>
      </c>
      <c r="E79" s="23">
        <v>0.95238095238095233</v>
      </c>
      <c r="F79" s="11">
        <v>20</v>
      </c>
      <c r="G79" s="23">
        <v>0.95238095238095233</v>
      </c>
      <c r="H79" s="24">
        <v>3.2</v>
      </c>
    </row>
    <row r="80" spans="1:8" x14ac:dyDescent="0.25">
      <c r="A80" s="66"/>
      <c r="B80" s="8" t="s">
        <v>82</v>
      </c>
      <c r="C80" s="11">
        <v>19</v>
      </c>
      <c r="D80" s="11">
        <v>15</v>
      </c>
      <c r="E80" s="23">
        <v>0.78947368421052633</v>
      </c>
      <c r="F80" s="11">
        <v>15</v>
      </c>
      <c r="G80" s="23">
        <v>0.78947368421052633</v>
      </c>
      <c r="H80" s="24">
        <v>3.6666666666666665</v>
      </c>
    </row>
    <row r="81" spans="1:8" x14ac:dyDescent="0.25">
      <c r="A81" s="66"/>
      <c r="B81" s="8" t="s">
        <v>83</v>
      </c>
      <c r="C81" s="11" t="s">
        <v>9</v>
      </c>
      <c r="D81" s="11" t="s">
        <v>9</v>
      </c>
      <c r="E81" s="23" t="s">
        <v>9</v>
      </c>
      <c r="F81" s="11" t="s">
        <v>9</v>
      </c>
      <c r="G81" s="23" t="s">
        <v>9</v>
      </c>
      <c r="H81" s="24" t="s">
        <v>9</v>
      </c>
    </row>
    <row r="82" spans="1:8" ht="30" x14ac:dyDescent="0.25">
      <c r="A82" s="44"/>
      <c r="B82" s="5" t="s">
        <v>31</v>
      </c>
      <c r="C82" s="18" t="s">
        <v>69</v>
      </c>
      <c r="D82" s="18" t="s">
        <v>70</v>
      </c>
      <c r="E82" s="19" t="s">
        <v>71</v>
      </c>
      <c r="F82" s="18" t="s">
        <v>72</v>
      </c>
      <c r="G82" s="19" t="s">
        <v>32</v>
      </c>
      <c r="H82" s="20" t="s">
        <v>73</v>
      </c>
    </row>
    <row r="83" spans="1:8" x14ac:dyDescent="0.25">
      <c r="A83" s="67" t="s">
        <v>42</v>
      </c>
      <c r="B83" s="8" t="s">
        <v>79</v>
      </c>
      <c r="C83" s="11">
        <v>9</v>
      </c>
      <c r="D83" s="11">
        <v>6</v>
      </c>
      <c r="E83" s="23">
        <v>0.66666666666666663</v>
      </c>
      <c r="F83" s="11">
        <v>6</v>
      </c>
      <c r="G83" s="23">
        <v>0.66666666666666663</v>
      </c>
      <c r="H83" s="24">
        <v>3.6</v>
      </c>
    </row>
    <row r="84" spans="1:8" x14ac:dyDescent="0.25">
      <c r="A84" s="67"/>
      <c r="B84" s="8" t="s">
        <v>80</v>
      </c>
      <c r="C84" s="11">
        <v>10</v>
      </c>
      <c r="D84" s="11">
        <v>7</v>
      </c>
      <c r="E84" s="23">
        <v>0.7</v>
      </c>
      <c r="F84" s="11">
        <v>7</v>
      </c>
      <c r="G84" s="23">
        <v>0.7</v>
      </c>
      <c r="H84" s="24">
        <v>3.6714285714285713</v>
      </c>
    </row>
    <row r="85" spans="1:8" x14ac:dyDescent="0.25">
      <c r="A85" s="67"/>
      <c r="B85" s="8" t="s">
        <v>81</v>
      </c>
      <c r="C85" s="11">
        <v>9</v>
      </c>
      <c r="D85" s="11">
        <v>6</v>
      </c>
      <c r="E85" s="23">
        <v>0.66666666666666663</v>
      </c>
      <c r="F85" s="11">
        <v>6</v>
      </c>
      <c r="G85" s="23">
        <v>0.66666666666666663</v>
      </c>
      <c r="H85" s="24">
        <v>4</v>
      </c>
    </row>
    <row r="86" spans="1:8" x14ac:dyDescent="0.25">
      <c r="A86" s="67"/>
      <c r="B86" s="8" t="s">
        <v>82</v>
      </c>
      <c r="C86" s="11">
        <v>4</v>
      </c>
      <c r="D86" s="11">
        <v>3</v>
      </c>
      <c r="E86" s="23">
        <v>0.75</v>
      </c>
      <c r="F86" s="11">
        <v>1</v>
      </c>
      <c r="G86" s="23">
        <v>0.25</v>
      </c>
      <c r="H86" s="24">
        <v>1.3333333333333333</v>
      </c>
    </row>
    <row r="87" spans="1:8" x14ac:dyDescent="0.25">
      <c r="A87" s="67"/>
      <c r="B87" s="8" t="s">
        <v>83</v>
      </c>
      <c r="C87" s="11">
        <v>3</v>
      </c>
      <c r="D87" s="11">
        <v>3</v>
      </c>
      <c r="E87" s="23">
        <v>1</v>
      </c>
      <c r="F87" s="11">
        <v>3</v>
      </c>
      <c r="G87" s="23">
        <v>1</v>
      </c>
      <c r="H87" s="24">
        <v>4</v>
      </c>
    </row>
    <row r="88" spans="1:8" x14ac:dyDescent="0.25">
      <c r="A88"/>
      <c r="B88"/>
      <c r="C88"/>
      <c r="D88"/>
      <c r="E88"/>
      <c r="F88"/>
      <c r="G88"/>
      <c r="H88"/>
    </row>
    <row r="89" spans="1:8" x14ac:dyDescent="0.25">
      <c r="A89"/>
      <c r="B89"/>
      <c r="C89"/>
      <c r="D89"/>
      <c r="E89"/>
      <c r="F89"/>
      <c r="G89"/>
      <c r="H89"/>
    </row>
    <row r="90" spans="1:8" x14ac:dyDescent="0.25">
      <c r="A90"/>
      <c r="B90"/>
      <c r="C90"/>
      <c r="D90"/>
      <c r="E90"/>
      <c r="F90"/>
      <c r="G90"/>
      <c r="H90"/>
    </row>
    <row r="91" spans="1:8" x14ac:dyDescent="0.25">
      <c r="A91"/>
      <c r="B91"/>
      <c r="C91"/>
      <c r="D91"/>
      <c r="E91"/>
      <c r="F91"/>
      <c r="G91"/>
      <c r="H91"/>
    </row>
    <row r="92" spans="1:8" x14ac:dyDescent="0.25">
      <c r="A92"/>
      <c r="B92"/>
      <c r="C92"/>
      <c r="D92"/>
      <c r="E92"/>
      <c r="F92"/>
      <c r="G92"/>
      <c r="H92"/>
    </row>
    <row r="93" spans="1:8" x14ac:dyDescent="0.25">
      <c r="A93"/>
      <c r="B93"/>
      <c r="C93"/>
      <c r="D93"/>
      <c r="E93"/>
      <c r="F93"/>
      <c r="G93"/>
      <c r="H93"/>
    </row>
    <row r="94" spans="1:8" x14ac:dyDescent="0.25">
      <c r="A94"/>
      <c r="B94"/>
      <c r="C94"/>
      <c r="D94"/>
      <c r="E94"/>
      <c r="F94"/>
      <c r="G94"/>
      <c r="H94"/>
    </row>
    <row r="95" spans="1:8" x14ac:dyDescent="0.25">
      <c r="A95"/>
      <c r="B95"/>
      <c r="C95"/>
      <c r="D95"/>
      <c r="E95"/>
      <c r="F95"/>
      <c r="G95"/>
      <c r="H95"/>
    </row>
    <row r="96" spans="1:8" x14ac:dyDescent="0.25">
      <c r="A96"/>
      <c r="B96"/>
      <c r="C96"/>
      <c r="D96"/>
      <c r="E96"/>
      <c r="F96"/>
      <c r="G96"/>
      <c r="H96"/>
    </row>
    <row r="97" spans="1:8" x14ac:dyDescent="0.25">
      <c r="A97"/>
      <c r="B97"/>
      <c r="C97"/>
      <c r="D97"/>
      <c r="E97"/>
      <c r="F97"/>
      <c r="G97"/>
      <c r="H97"/>
    </row>
    <row r="98" spans="1:8" x14ac:dyDescent="0.25">
      <c r="A98"/>
      <c r="B98"/>
      <c r="C98"/>
      <c r="D98"/>
      <c r="E98"/>
      <c r="F98"/>
      <c r="G98"/>
      <c r="H98"/>
    </row>
    <row r="99" spans="1:8" x14ac:dyDescent="0.25">
      <c r="A99"/>
      <c r="B99"/>
      <c r="C99"/>
      <c r="D99"/>
      <c r="E99"/>
      <c r="F99"/>
      <c r="G99"/>
      <c r="H99"/>
    </row>
  </sheetData>
  <mergeCells count="15">
    <mergeCell ref="A71:A75"/>
    <mergeCell ref="A77:A81"/>
    <mergeCell ref="A83:A87"/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34" orientation="landscape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63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38" customWidth="1"/>
    <col min="2" max="2" width="16.7109375" style="4" customWidth="1"/>
    <col min="3" max="4" width="13.7109375" style="4" customWidth="1"/>
    <col min="5" max="5" width="13.7109375" style="6" customWidth="1"/>
    <col min="6" max="6" width="13.7109375" style="4" customWidth="1"/>
    <col min="7" max="7" width="13.7109375" style="6" customWidth="1"/>
    <col min="8" max="8" width="13.7109375" style="7" customWidth="1"/>
    <col min="9" max="9" width="16.7109375" customWidth="1"/>
    <col min="10" max="15" width="13.7109375" customWidth="1"/>
  </cols>
  <sheetData>
    <row r="1" spans="1:8" ht="30" x14ac:dyDescent="0.25">
      <c r="A1" s="42" t="s">
        <v>43</v>
      </c>
      <c r="B1" s="5" t="s">
        <v>31</v>
      </c>
      <c r="C1" s="18" t="s">
        <v>69</v>
      </c>
      <c r="D1" s="18" t="s">
        <v>70</v>
      </c>
      <c r="E1" s="19" t="s">
        <v>71</v>
      </c>
      <c r="F1" s="18" t="s">
        <v>72</v>
      </c>
      <c r="G1" s="19" t="s">
        <v>32</v>
      </c>
      <c r="H1" s="20" t="s">
        <v>73</v>
      </c>
    </row>
    <row r="2" spans="1:8" x14ac:dyDescent="0.25">
      <c r="A2" s="67" t="s">
        <v>44</v>
      </c>
      <c r="B2" s="51" t="s">
        <v>79</v>
      </c>
      <c r="C2" s="1">
        <v>385</v>
      </c>
      <c r="D2" s="1">
        <v>358</v>
      </c>
      <c r="E2" s="3">
        <v>0.92987012987012985</v>
      </c>
      <c r="F2" s="1">
        <v>316</v>
      </c>
      <c r="G2" s="3">
        <v>0.82077922077922083</v>
      </c>
      <c r="H2" s="90">
        <v>3.02436974789916</v>
      </c>
    </row>
    <row r="3" spans="1:8" x14ac:dyDescent="0.25">
      <c r="A3" s="67"/>
      <c r="B3" s="51" t="s">
        <v>80</v>
      </c>
      <c r="C3" s="1">
        <v>444</v>
      </c>
      <c r="D3" s="1">
        <v>401</v>
      </c>
      <c r="E3" s="3">
        <v>0.90315315315315314</v>
      </c>
      <c r="F3" s="1">
        <v>375</v>
      </c>
      <c r="G3" s="3">
        <v>0.84459459459459463</v>
      </c>
      <c r="H3" s="90">
        <v>3.2231920199501247</v>
      </c>
    </row>
    <row r="4" spans="1:8" x14ac:dyDescent="0.25">
      <c r="A4" s="67"/>
      <c r="B4" s="51" t="s">
        <v>81</v>
      </c>
      <c r="C4" s="1">
        <v>375</v>
      </c>
      <c r="D4" s="1">
        <v>349</v>
      </c>
      <c r="E4" s="3">
        <v>0.93066666666666664</v>
      </c>
      <c r="F4" s="1">
        <v>314</v>
      </c>
      <c r="G4" s="3">
        <v>0.83733333333333337</v>
      </c>
      <c r="H4" s="90">
        <v>3.0954154727793699</v>
      </c>
    </row>
    <row r="5" spans="1:8" x14ac:dyDescent="0.25">
      <c r="A5" s="67"/>
      <c r="B5" s="51" t="s">
        <v>82</v>
      </c>
      <c r="C5" s="1">
        <v>330</v>
      </c>
      <c r="D5" s="1">
        <v>304</v>
      </c>
      <c r="E5" s="3">
        <v>0.92121212121212126</v>
      </c>
      <c r="F5" s="1">
        <v>270</v>
      </c>
      <c r="G5" s="3">
        <v>0.81818181818181823</v>
      </c>
      <c r="H5" s="90">
        <v>2.9950657894736841</v>
      </c>
    </row>
    <row r="6" spans="1:8" x14ac:dyDescent="0.25">
      <c r="A6" s="67"/>
      <c r="B6" s="51" t="s">
        <v>83</v>
      </c>
      <c r="C6" s="1">
        <v>284</v>
      </c>
      <c r="D6" s="1">
        <v>259</v>
      </c>
      <c r="E6" s="3">
        <v>0.9119718309859155</v>
      </c>
      <c r="F6" s="1">
        <v>243</v>
      </c>
      <c r="G6" s="3">
        <v>0.85563380281690138</v>
      </c>
      <c r="H6" s="90">
        <v>3.2081081081081089</v>
      </c>
    </row>
    <row r="7" spans="1:8" x14ac:dyDescent="0.25">
      <c r="A7" s="67" t="s">
        <v>45</v>
      </c>
      <c r="B7" s="51" t="s">
        <v>79</v>
      </c>
      <c r="C7" s="9" t="s">
        <v>9</v>
      </c>
      <c r="D7" s="9" t="s">
        <v>9</v>
      </c>
      <c r="E7" s="29" t="s">
        <v>9</v>
      </c>
      <c r="F7" s="9" t="s">
        <v>9</v>
      </c>
      <c r="G7" s="29" t="s">
        <v>9</v>
      </c>
      <c r="H7" s="91" t="s">
        <v>9</v>
      </c>
    </row>
    <row r="8" spans="1:8" x14ac:dyDescent="0.25">
      <c r="A8" s="67"/>
      <c r="B8" s="51" t="s">
        <v>80</v>
      </c>
      <c r="C8" s="9" t="s">
        <v>9</v>
      </c>
      <c r="D8" s="9" t="s">
        <v>9</v>
      </c>
      <c r="E8" s="29" t="s">
        <v>9</v>
      </c>
      <c r="F8" s="9" t="s">
        <v>9</v>
      </c>
      <c r="G8" s="29" t="s">
        <v>9</v>
      </c>
      <c r="H8" s="91" t="s">
        <v>9</v>
      </c>
    </row>
    <row r="9" spans="1:8" x14ac:dyDescent="0.25">
      <c r="A9" s="67"/>
      <c r="B9" s="51" t="s">
        <v>81</v>
      </c>
      <c r="C9" s="9" t="s">
        <v>9</v>
      </c>
      <c r="D9" s="9" t="s">
        <v>9</v>
      </c>
      <c r="E9" s="29" t="s">
        <v>9</v>
      </c>
      <c r="F9" s="9" t="s">
        <v>9</v>
      </c>
      <c r="G9" s="29" t="s">
        <v>9</v>
      </c>
      <c r="H9" s="91" t="s">
        <v>9</v>
      </c>
    </row>
    <row r="10" spans="1:8" x14ac:dyDescent="0.25">
      <c r="A10" s="67"/>
      <c r="B10" s="51" t="s">
        <v>82</v>
      </c>
      <c r="C10" s="9" t="s">
        <v>9</v>
      </c>
      <c r="D10" s="9" t="s">
        <v>9</v>
      </c>
      <c r="E10" s="29" t="s">
        <v>9</v>
      </c>
      <c r="F10" s="9" t="s">
        <v>9</v>
      </c>
      <c r="G10" s="29" t="s">
        <v>9</v>
      </c>
      <c r="H10" s="91" t="s">
        <v>9</v>
      </c>
    </row>
    <row r="11" spans="1:8" x14ac:dyDescent="0.25">
      <c r="A11" s="67"/>
      <c r="B11" s="51" t="s">
        <v>83</v>
      </c>
      <c r="C11" s="9" t="s">
        <v>9</v>
      </c>
      <c r="D11" s="9" t="s">
        <v>9</v>
      </c>
      <c r="E11" s="29" t="s">
        <v>9</v>
      </c>
      <c r="F11" s="9" t="s">
        <v>9</v>
      </c>
      <c r="G11" s="29" t="s">
        <v>9</v>
      </c>
      <c r="H11" s="91" t="s">
        <v>9</v>
      </c>
    </row>
    <row r="12" spans="1:8" x14ac:dyDescent="0.25">
      <c r="H12" s="92"/>
    </row>
    <row r="14" spans="1:8" ht="37.5" customHeight="1" x14ac:dyDescent="0.25">
      <c r="A14" s="72" t="s">
        <v>44</v>
      </c>
      <c r="B14" s="72"/>
      <c r="C14" s="72"/>
      <c r="D14" s="72"/>
      <c r="E14" s="72"/>
      <c r="F14" s="72"/>
      <c r="G14" s="72"/>
      <c r="H14" s="72"/>
    </row>
    <row r="15" spans="1:8" ht="30" x14ac:dyDescent="0.25">
      <c r="A15" s="50" t="s">
        <v>46</v>
      </c>
      <c r="B15" s="48" t="s">
        <v>31</v>
      </c>
      <c r="C15" s="18" t="s">
        <v>69</v>
      </c>
      <c r="D15" s="18" t="s">
        <v>70</v>
      </c>
      <c r="E15" s="18" t="s">
        <v>71</v>
      </c>
      <c r="F15" s="18" t="s">
        <v>72</v>
      </c>
      <c r="G15" s="18" t="s">
        <v>32</v>
      </c>
      <c r="H15" s="18" t="s">
        <v>73</v>
      </c>
    </row>
    <row r="16" spans="1:8" x14ac:dyDescent="0.25">
      <c r="A16" s="73" t="s">
        <v>47</v>
      </c>
      <c r="B16" s="51" t="s">
        <v>79</v>
      </c>
      <c r="C16" s="52">
        <v>42</v>
      </c>
      <c r="D16" s="52">
        <v>40</v>
      </c>
      <c r="E16" s="53">
        <v>0.95238095238095233</v>
      </c>
      <c r="F16" s="52">
        <v>32</v>
      </c>
      <c r="G16" s="53">
        <v>0.76190476190476186</v>
      </c>
      <c r="H16" s="54">
        <v>2.6076923076923078</v>
      </c>
    </row>
    <row r="17" spans="1:8" x14ac:dyDescent="0.25">
      <c r="A17" s="74"/>
      <c r="B17" s="51" t="s">
        <v>80</v>
      </c>
      <c r="C17" s="52">
        <v>49</v>
      </c>
      <c r="D17" s="52">
        <v>40</v>
      </c>
      <c r="E17" s="53">
        <v>0.81632653061224492</v>
      </c>
      <c r="F17" s="52">
        <v>33</v>
      </c>
      <c r="G17" s="53">
        <v>0.67346938775510201</v>
      </c>
      <c r="H17" s="54">
        <v>2.85</v>
      </c>
    </row>
    <row r="18" spans="1:8" x14ac:dyDescent="0.25">
      <c r="A18" s="74"/>
      <c r="B18" s="51" t="s">
        <v>81</v>
      </c>
      <c r="C18" s="52">
        <v>45</v>
      </c>
      <c r="D18" s="52">
        <v>38</v>
      </c>
      <c r="E18" s="53">
        <v>0.84444444444444444</v>
      </c>
      <c r="F18" s="52">
        <v>32</v>
      </c>
      <c r="G18" s="53">
        <v>0.71111111111111114</v>
      </c>
      <c r="H18" s="54">
        <v>2.5526315789473686</v>
      </c>
    </row>
    <row r="19" spans="1:8" x14ac:dyDescent="0.25">
      <c r="A19" s="74"/>
      <c r="B19" s="51" t="s">
        <v>82</v>
      </c>
      <c r="C19" s="52">
        <v>49</v>
      </c>
      <c r="D19" s="52">
        <v>42</v>
      </c>
      <c r="E19" s="53">
        <v>0.8571428571428571</v>
      </c>
      <c r="F19" s="52">
        <v>35</v>
      </c>
      <c r="G19" s="53">
        <v>0.7142857142857143</v>
      </c>
      <c r="H19" s="54">
        <v>2.5785714285714283</v>
      </c>
    </row>
    <row r="20" spans="1:8" x14ac:dyDescent="0.25">
      <c r="A20" s="75"/>
      <c r="B20" s="51" t="s">
        <v>83</v>
      </c>
      <c r="C20" s="52">
        <v>30</v>
      </c>
      <c r="D20" s="52">
        <v>24</v>
      </c>
      <c r="E20" s="53">
        <v>0.8</v>
      </c>
      <c r="F20" s="52">
        <v>21</v>
      </c>
      <c r="G20" s="53">
        <v>0.7</v>
      </c>
      <c r="H20" s="54">
        <v>2.4708333333333332</v>
      </c>
    </row>
    <row r="21" spans="1:8" x14ac:dyDescent="0.25">
      <c r="A21" s="77" t="s">
        <v>48</v>
      </c>
      <c r="B21" s="55" t="s">
        <v>79</v>
      </c>
      <c r="C21" s="56">
        <v>3</v>
      </c>
      <c r="D21" s="56">
        <v>3</v>
      </c>
      <c r="E21" s="57">
        <v>1</v>
      </c>
      <c r="F21" s="56">
        <v>3</v>
      </c>
      <c r="G21" s="57">
        <v>1</v>
      </c>
      <c r="H21" s="58">
        <v>3.3333333333333335</v>
      </c>
    </row>
    <row r="22" spans="1:8" x14ac:dyDescent="0.25">
      <c r="A22" s="77"/>
      <c r="B22" s="55" t="s">
        <v>80</v>
      </c>
      <c r="C22" s="56">
        <v>2</v>
      </c>
      <c r="D22" s="56">
        <v>2</v>
      </c>
      <c r="E22" s="57">
        <v>1</v>
      </c>
      <c r="F22" s="56">
        <v>2</v>
      </c>
      <c r="G22" s="57">
        <v>1</v>
      </c>
      <c r="H22" s="58">
        <v>3.5</v>
      </c>
    </row>
    <row r="23" spans="1:8" x14ac:dyDescent="0.25">
      <c r="A23" s="77"/>
      <c r="B23" s="55" t="s">
        <v>81</v>
      </c>
      <c r="C23" s="56">
        <v>2</v>
      </c>
      <c r="D23" s="56">
        <v>2</v>
      </c>
      <c r="E23" s="57">
        <v>1</v>
      </c>
      <c r="F23" s="56">
        <v>2</v>
      </c>
      <c r="G23" s="57">
        <v>1</v>
      </c>
      <c r="H23" s="58">
        <v>3.15</v>
      </c>
    </row>
    <row r="24" spans="1:8" x14ac:dyDescent="0.25">
      <c r="A24" s="77"/>
      <c r="B24" s="55" t="s">
        <v>82</v>
      </c>
      <c r="C24" s="56">
        <v>1</v>
      </c>
      <c r="D24" s="56">
        <v>1</v>
      </c>
      <c r="E24" s="57">
        <v>1</v>
      </c>
      <c r="F24" s="56">
        <v>0</v>
      </c>
      <c r="G24" s="57">
        <v>0</v>
      </c>
      <c r="H24" s="58">
        <v>0</v>
      </c>
    </row>
    <row r="25" spans="1:8" x14ac:dyDescent="0.25">
      <c r="A25" s="77"/>
      <c r="B25" s="55" t="s">
        <v>83</v>
      </c>
      <c r="C25" s="56">
        <v>1</v>
      </c>
      <c r="D25" s="56">
        <v>1</v>
      </c>
      <c r="E25" s="57">
        <v>1</v>
      </c>
      <c r="F25" s="56">
        <v>1</v>
      </c>
      <c r="G25" s="57">
        <v>1</v>
      </c>
      <c r="H25" s="58">
        <v>3</v>
      </c>
    </row>
    <row r="26" spans="1:8" x14ac:dyDescent="0.25">
      <c r="A26" s="78" t="s">
        <v>10</v>
      </c>
      <c r="B26" s="51" t="s">
        <v>79</v>
      </c>
      <c r="C26" s="52">
        <v>6</v>
      </c>
      <c r="D26" s="52">
        <v>5</v>
      </c>
      <c r="E26" s="53">
        <v>0.83333333333333337</v>
      </c>
      <c r="F26" s="52">
        <v>5</v>
      </c>
      <c r="G26" s="53">
        <v>0.83333333333333337</v>
      </c>
      <c r="H26" s="54">
        <v>3.8</v>
      </c>
    </row>
    <row r="27" spans="1:8" x14ac:dyDescent="0.25">
      <c r="A27" s="78"/>
      <c r="B27" s="51" t="s">
        <v>80</v>
      </c>
      <c r="C27" s="52">
        <v>16</v>
      </c>
      <c r="D27" s="52">
        <v>14</v>
      </c>
      <c r="E27" s="53">
        <v>0.875</v>
      </c>
      <c r="F27" s="52">
        <v>14</v>
      </c>
      <c r="G27" s="53">
        <v>0.875</v>
      </c>
      <c r="H27" s="54">
        <v>3.8071428571428569</v>
      </c>
    </row>
    <row r="28" spans="1:8" x14ac:dyDescent="0.25">
      <c r="A28" s="78"/>
      <c r="B28" s="51" t="s">
        <v>81</v>
      </c>
      <c r="C28" s="52">
        <v>6</v>
      </c>
      <c r="D28" s="52">
        <v>5</v>
      </c>
      <c r="E28" s="53">
        <v>0.83333333333333337</v>
      </c>
      <c r="F28" s="52">
        <v>4</v>
      </c>
      <c r="G28" s="53">
        <v>0.66666666666666663</v>
      </c>
      <c r="H28" s="54">
        <v>3</v>
      </c>
    </row>
    <row r="29" spans="1:8" x14ac:dyDescent="0.25">
      <c r="A29" s="78"/>
      <c r="B29" s="51" t="s">
        <v>82</v>
      </c>
      <c r="C29" s="52">
        <v>3</v>
      </c>
      <c r="D29" s="52">
        <v>3</v>
      </c>
      <c r="E29" s="53">
        <v>1</v>
      </c>
      <c r="F29" s="52">
        <v>3</v>
      </c>
      <c r="G29" s="53">
        <v>1</v>
      </c>
      <c r="H29" s="54">
        <v>4</v>
      </c>
    </row>
    <row r="30" spans="1:8" x14ac:dyDescent="0.25">
      <c r="A30" s="78"/>
      <c r="B30" s="51" t="s">
        <v>83</v>
      </c>
      <c r="C30" s="52">
        <v>3</v>
      </c>
      <c r="D30" s="52">
        <v>3</v>
      </c>
      <c r="E30" s="53">
        <v>1</v>
      </c>
      <c r="F30" s="52">
        <v>3</v>
      </c>
      <c r="G30" s="53">
        <v>1</v>
      </c>
      <c r="H30" s="54">
        <v>4</v>
      </c>
    </row>
    <row r="31" spans="1:8" x14ac:dyDescent="0.25">
      <c r="A31" s="79" t="s">
        <v>11</v>
      </c>
      <c r="B31" s="55" t="s">
        <v>79</v>
      </c>
      <c r="C31" s="56">
        <v>9</v>
      </c>
      <c r="D31" s="56">
        <v>9</v>
      </c>
      <c r="E31" s="57">
        <v>1</v>
      </c>
      <c r="F31" s="56">
        <v>9</v>
      </c>
      <c r="G31" s="57">
        <v>1</v>
      </c>
      <c r="H31" s="58">
        <v>3</v>
      </c>
    </row>
    <row r="32" spans="1:8" x14ac:dyDescent="0.25">
      <c r="A32" s="79"/>
      <c r="B32" s="55" t="s">
        <v>80</v>
      </c>
      <c r="C32" s="56">
        <v>12</v>
      </c>
      <c r="D32" s="56">
        <v>12</v>
      </c>
      <c r="E32" s="57">
        <v>1</v>
      </c>
      <c r="F32" s="56">
        <v>12</v>
      </c>
      <c r="G32" s="57">
        <v>1</v>
      </c>
      <c r="H32" s="58">
        <v>3.3583333333333334</v>
      </c>
    </row>
    <row r="33" spans="1:8" x14ac:dyDescent="0.25">
      <c r="A33" s="79"/>
      <c r="B33" s="55" t="s">
        <v>81</v>
      </c>
      <c r="C33" s="56">
        <v>4</v>
      </c>
      <c r="D33" s="56">
        <v>4</v>
      </c>
      <c r="E33" s="57">
        <v>1</v>
      </c>
      <c r="F33" s="56">
        <v>2</v>
      </c>
      <c r="G33" s="57">
        <v>0.5</v>
      </c>
      <c r="H33" s="58">
        <v>2.25</v>
      </c>
    </row>
    <row r="34" spans="1:8" x14ac:dyDescent="0.25">
      <c r="A34" s="79"/>
      <c r="B34" s="55" t="s">
        <v>82</v>
      </c>
      <c r="C34" s="56">
        <v>12</v>
      </c>
      <c r="D34" s="56">
        <v>12</v>
      </c>
      <c r="E34" s="57">
        <v>1</v>
      </c>
      <c r="F34" s="56">
        <v>12</v>
      </c>
      <c r="G34" s="57">
        <v>1</v>
      </c>
      <c r="H34" s="58">
        <v>3.6416666666666666</v>
      </c>
    </row>
    <row r="35" spans="1:8" x14ac:dyDescent="0.25">
      <c r="A35" s="79"/>
      <c r="B35" s="55" t="s">
        <v>83</v>
      </c>
      <c r="C35" s="56">
        <v>9</v>
      </c>
      <c r="D35" s="56">
        <v>8</v>
      </c>
      <c r="E35" s="57">
        <v>0.88888888888888884</v>
      </c>
      <c r="F35" s="56">
        <v>8</v>
      </c>
      <c r="G35" s="57">
        <v>0.88888888888888884</v>
      </c>
      <c r="H35" s="58">
        <v>3.625</v>
      </c>
    </row>
    <row r="36" spans="1:8" x14ac:dyDescent="0.25">
      <c r="A36" s="78" t="s">
        <v>12</v>
      </c>
      <c r="B36" s="51" t="s">
        <v>79</v>
      </c>
      <c r="C36" s="52">
        <v>142</v>
      </c>
      <c r="D36" s="52">
        <v>131</v>
      </c>
      <c r="E36" s="53">
        <v>0.92253521126760563</v>
      </c>
      <c r="F36" s="52">
        <v>113</v>
      </c>
      <c r="G36" s="53">
        <v>0.79577464788732399</v>
      </c>
      <c r="H36" s="54">
        <v>2.8396946564885495</v>
      </c>
    </row>
    <row r="37" spans="1:8" x14ac:dyDescent="0.25">
      <c r="A37" s="78"/>
      <c r="B37" s="51" t="s">
        <v>80</v>
      </c>
      <c r="C37" s="52">
        <v>177</v>
      </c>
      <c r="D37" s="52">
        <v>159</v>
      </c>
      <c r="E37" s="53">
        <v>0.89830508474576276</v>
      </c>
      <c r="F37" s="52">
        <v>148</v>
      </c>
      <c r="G37" s="53">
        <v>0.83615819209039544</v>
      </c>
      <c r="H37" s="54">
        <v>3.0748427672955971</v>
      </c>
    </row>
    <row r="38" spans="1:8" x14ac:dyDescent="0.25">
      <c r="A38" s="78"/>
      <c r="B38" s="51" t="s">
        <v>81</v>
      </c>
      <c r="C38" s="52">
        <v>129</v>
      </c>
      <c r="D38" s="52">
        <v>121</v>
      </c>
      <c r="E38" s="53">
        <v>0.93798449612403101</v>
      </c>
      <c r="F38" s="52">
        <v>103</v>
      </c>
      <c r="G38" s="53">
        <v>0.79844961240310075</v>
      </c>
      <c r="H38" s="54">
        <v>2.9066115702479336</v>
      </c>
    </row>
    <row r="39" spans="1:8" x14ac:dyDescent="0.25">
      <c r="A39" s="78"/>
      <c r="B39" s="51" t="s">
        <v>82</v>
      </c>
      <c r="C39" s="52">
        <v>132</v>
      </c>
      <c r="D39" s="52">
        <v>126</v>
      </c>
      <c r="E39" s="53">
        <v>0.95454545454545459</v>
      </c>
      <c r="F39" s="52">
        <v>110</v>
      </c>
      <c r="G39" s="53">
        <v>0.83333333333333337</v>
      </c>
      <c r="H39" s="54">
        <v>2.8809523809523809</v>
      </c>
    </row>
    <row r="40" spans="1:8" x14ac:dyDescent="0.25">
      <c r="A40" s="78"/>
      <c r="B40" s="51" t="s">
        <v>83</v>
      </c>
      <c r="C40" s="52">
        <v>101</v>
      </c>
      <c r="D40" s="52">
        <v>90</v>
      </c>
      <c r="E40" s="53">
        <v>0.8910891089108911</v>
      </c>
      <c r="F40" s="52">
        <v>82</v>
      </c>
      <c r="G40" s="53">
        <v>0.81188118811881194</v>
      </c>
      <c r="H40" s="54">
        <v>2.94</v>
      </c>
    </row>
    <row r="41" spans="1:8" x14ac:dyDescent="0.25">
      <c r="A41" s="79" t="s">
        <v>13</v>
      </c>
      <c r="B41" s="55" t="s">
        <v>79</v>
      </c>
      <c r="C41" s="56" t="s">
        <v>9</v>
      </c>
      <c r="D41" s="56" t="s">
        <v>9</v>
      </c>
      <c r="E41" s="57" t="s">
        <v>9</v>
      </c>
      <c r="F41" s="56" t="s">
        <v>9</v>
      </c>
      <c r="G41" s="57" t="s">
        <v>9</v>
      </c>
      <c r="H41" s="58" t="s">
        <v>9</v>
      </c>
    </row>
    <row r="42" spans="1:8" x14ac:dyDescent="0.25">
      <c r="A42" s="79"/>
      <c r="B42" s="55" t="s">
        <v>80</v>
      </c>
      <c r="C42" s="56">
        <v>4</v>
      </c>
      <c r="D42" s="56">
        <v>4</v>
      </c>
      <c r="E42" s="57">
        <v>1</v>
      </c>
      <c r="F42" s="56">
        <v>4</v>
      </c>
      <c r="G42" s="57">
        <v>1</v>
      </c>
      <c r="H42" s="58">
        <v>3.25</v>
      </c>
    </row>
    <row r="43" spans="1:8" x14ac:dyDescent="0.25">
      <c r="A43" s="79"/>
      <c r="B43" s="55" t="s">
        <v>81</v>
      </c>
      <c r="C43" s="56">
        <v>2</v>
      </c>
      <c r="D43" s="56">
        <v>1</v>
      </c>
      <c r="E43" s="57">
        <v>0.5</v>
      </c>
      <c r="F43" s="56">
        <v>1</v>
      </c>
      <c r="G43" s="57">
        <v>0.5</v>
      </c>
      <c r="H43" s="58">
        <v>3</v>
      </c>
    </row>
    <row r="44" spans="1:8" x14ac:dyDescent="0.25">
      <c r="A44" s="79"/>
      <c r="B44" s="55" t="s">
        <v>82</v>
      </c>
      <c r="C44" s="56" t="s">
        <v>9</v>
      </c>
      <c r="D44" s="56" t="s">
        <v>9</v>
      </c>
      <c r="E44" s="57" t="s">
        <v>9</v>
      </c>
      <c r="F44" s="56" t="s">
        <v>9</v>
      </c>
      <c r="G44" s="57" t="s">
        <v>9</v>
      </c>
      <c r="H44" s="58" t="s">
        <v>9</v>
      </c>
    </row>
    <row r="45" spans="1:8" x14ac:dyDescent="0.25">
      <c r="A45" s="79"/>
      <c r="B45" s="55" t="s">
        <v>83</v>
      </c>
      <c r="C45" s="56" t="s">
        <v>9</v>
      </c>
      <c r="D45" s="56" t="s">
        <v>9</v>
      </c>
      <c r="E45" s="57" t="s">
        <v>9</v>
      </c>
      <c r="F45" s="56" t="s">
        <v>9</v>
      </c>
      <c r="G45" s="57" t="s">
        <v>9</v>
      </c>
      <c r="H45" s="58" t="s">
        <v>9</v>
      </c>
    </row>
    <row r="46" spans="1:8" x14ac:dyDescent="0.25">
      <c r="A46" s="76" t="s">
        <v>77</v>
      </c>
      <c r="B46" s="51" t="s">
        <v>79</v>
      </c>
      <c r="C46" s="52">
        <v>162</v>
      </c>
      <c r="D46" s="52">
        <v>149</v>
      </c>
      <c r="E46" s="53">
        <v>0.91975308641975306</v>
      </c>
      <c r="F46" s="52">
        <v>135</v>
      </c>
      <c r="G46" s="53">
        <v>0.83333333333333337</v>
      </c>
      <c r="H46" s="54">
        <v>3.2751677852348995</v>
      </c>
    </row>
    <row r="47" spans="1:8" x14ac:dyDescent="0.25">
      <c r="A47" s="76"/>
      <c r="B47" s="51" t="s">
        <v>80</v>
      </c>
      <c r="C47" s="52">
        <v>161</v>
      </c>
      <c r="D47" s="52">
        <v>150</v>
      </c>
      <c r="E47" s="53">
        <v>0.93167701863354035</v>
      </c>
      <c r="F47" s="52">
        <v>143</v>
      </c>
      <c r="G47" s="53">
        <v>0.88819875776397517</v>
      </c>
      <c r="H47" s="54">
        <v>3.3866666666666667</v>
      </c>
    </row>
    <row r="48" spans="1:8" x14ac:dyDescent="0.25">
      <c r="A48" s="76"/>
      <c r="B48" s="51" t="s">
        <v>81</v>
      </c>
      <c r="C48" s="52">
        <v>146</v>
      </c>
      <c r="D48" s="52">
        <v>140</v>
      </c>
      <c r="E48" s="53">
        <v>0.95890410958904104</v>
      </c>
      <c r="F48" s="52">
        <v>133</v>
      </c>
      <c r="G48" s="53">
        <v>0.91095890410958902</v>
      </c>
      <c r="H48" s="54">
        <v>3.330714285714286</v>
      </c>
    </row>
    <row r="49" spans="1:8" x14ac:dyDescent="0.25">
      <c r="A49" s="76"/>
      <c r="B49" s="51" t="s">
        <v>82</v>
      </c>
      <c r="C49" s="52">
        <v>106</v>
      </c>
      <c r="D49" s="52">
        <v>96</v>
      </c>
      <c r="E49" s="53">
        <v>0.90566037735849059</v>
      </c>
      <c r="F49" s="52">
        <v>91</v>
      </c>
      <c r="G49" s="53">
        <v>0.85849056603773588</v>
      </c>
      <c r="H49" s="54">
        <v>3.3145833333333332</v>
      </c>
    </row>
    <row r="50" spans="1:8" x14ac:dyDescent="0.25">
      <c r="A50" s="76"/>
      <c r="B50" s="51" t="s">
        <v>83</v>
      </c>
      <c r="C50" s="52">
        <v>118</v>
      </c>
      <c r="D50" s="52">
        <v>113</v>
      </c>
      <c r="E50" s="53">
        <v>0.9576271186440678</v>
      </c>
      <c r="F50" s="52">
        <v>110</v>
      </c>
      <c r="G50" s="53">
        <v>0.93220338983050843</v>
      </c>
      <c r="H50" s="54">
        <v>3.5309734513274336</v>
      </c>
    </row>
    <row r="51" spans="1:8" x14ac:dyDescent="0.25">
      <c r="A51" s="77" t="s">
        <v>50</v>
      </c>
      <c r="B51" s="55" t="s">
        <v>79</v>
      </c>
      <c r="C51" s="59">
        <v>14</v>
      </c>
      <c r="D51" s="56">
        <v>14</v>
      </c>
      <c r="E51" s="57">
        <v>1</v>
      </c>
      <c r="F51" s="56">
        <v>13</v>
      </c>
      <c r="G51" s="57">
        <v>0.9285714285714286</v>
      </c>
      <c r="H51" s="58">
        <v>3.1428571428571428</v>
      </c>
    </row>
    <row r="52" spans="1:8" x14ac:dyDescent="0.25">
      <c r="A52" s="77"/>
      <c r="B52" s="55" t="s">
        <v>80</v>
      </c>
      <c r="C52" s="56">
        <v>21</v>
      </c>
      <c r="D52" s="56">
        <v>19</v>
      </c>
      <c r="E52" s="57">
        <v>0.90476190476190477</v>
      </c>
      <c r="F52" s="56">
        <v>18</v>
      </c>
      <c r="G52" s="57">
        <v>0.8571428571428571</v>
      </c>
      <c r="H52" s="58">
        <v>3.3684210526315788</v>
      </c>
    </row>
    <row r="53" spans="1:8" x14ac:dyDescent="0.25">
      <c r="A53" s="77"/>
      <c r="B53" s="55" t="s">
        <v>81</v>
      </c>
      <c r="C53" s="56">
        <v>33</v>
      </c>
      <c r="D53" s="56">
        <v>32</v>
      </c>
      <c r="E53" s="57">
        <v>0.96969696969696972</v>
      </c>
      <c r="F53" s="56">
        <v>31</v>
      </c>
      <c r="G53" s="57">
        <v>0.93939393939393945</v>
      </c>
      <c r="H53" s="58">
        <v>3.4375</v>
      </c>
    </row>
    <row r="54" spans="1:8" x14ac:dyDescent="0.25">
      <c r="A54" s="77"/>
      <c r="B54" s="55" t="s">
        <v>82</v>
      </c>
      <c r="C54" s="56">
        <v>24</v>
      </c>
      <c r="D54" s="56">
        <v>21</v>
      </c>
      <c r="E54" s="57">
        <v>0.875</v>
      </c>
      <c r="F54" s="56">
        <v>16</v>
      </c>
      <c r="G54" s="57">
        <v>0.66666666666666663</v>
      </c>
      <c r="H54" s="58">
        <v>2.5857142857142854</v>
      </c>
    </row>
    <row r="55" spans="1:8" x14ac:dyDescent="0.25">
      <c r="A55" s="77"/>
      <c r="B55" s="55" t="s">
        <v>83</v>
      </c>
      <c r="C55" s="56">
        <v>22</v>
      </c>
      <c r="D55" s="56">
        <v>20</v>
      </c>
      <c r="E55" s="57">
        <v>0.90909090909090906</v>
      </c>
      <c r="F55" s="56">
        <v>18</v>
      </c>
      <c r="G55" s="57">
        <v>0.81818181818181823</v>
      </c>
      <c r="H55" s="58">
        <v>3.2</v>
      </c>
    </row>
    <row r="56" spans="1:8" x14ac:dyDescent="0.25">
      <c r="A56" s="76" t="s">
        <v>51</v>
      </c>
      <c r="B56" s="51" t="s">
        <v>79</v>
      </c>
      <c r="C56" s="52">
        <v>7</v>
      </c>
      <c r="D56" s="52">
        <v>7</v>
      </c>
      <c r="E56" s="53">
        <v>1</v>
      </c>
      <c r="F56" s="52">
        <v>6</v>
      </c>
      <c r="G56" s="53">
        <v>0.8571428571428571</v>
      </c>
      <c r="H56" s="54">
        <v>2.5714285714285716</v>
      </c>
    </row>
    <row r="57" spans="1:8" x14ac:dyDescent="0.25">
      <c r="A57" s="76"/>
      <c r="B57" s="51" t="s">
        <v>80</v>
      </c>
      <c r="C57" s="52">
        <v>2</v>
      </c>
      <c r="D57" s="52">
        <v>1</v>
      </c>
      <c r="E57" s="53">
        <v>0.5</v>
      </c>
      <c r="F57" s="52">
        <v>1</v>
      </c>
      <c r="G57" s="53">
        <v>0.5</v>
      </c>
      <c r="H57" s="54">
        <v>4</v>
      </c>
    </row>
    <row r="58" spans="1:8" x14ac:dyDescent="0.25">
      <c r="A58" s="76"/>
      <c r="B58" s="51" t="s">
        <v>81</v>
      </c>
      <c r="C58" s="52">
        <v>8</v>
      </c>
      <c r="D58" s="52">
        <v>6</v>
      </c>
      <c r="E58" s="53">
        <v>0.75</v>
      </c>
      <c r="F58" s="52">
        <v>6</v>
      </c>
      <c r="G58" s="53">
        <v>0.75</v>
      </c>
      <c r="H58" s="54">
        <v>3.6666666666666665</v>
      </c>
    </row>
    <row r="59" spans="1:8" x14ac:dyDescent="0.25">
      <c r="A59" s="76"/>
      <c r="B59" s="51" t="s">
        <v>82</v>
      </c>
      <c r="C59" s="52">
        <v>3</v>
      </c>
      <c r="D59" s="52">
        <v>3</v>
      </c>
      <c r="E59" s="53">
        <v>1</v>
      </c>
      <c r="F59" s="52">
        <v>3</v>
      </c>
      <c r="G59" s="53">
        <v>1</v>
      </c>
      <c r="H59" s="54">
        <v>3.6666666666666665</v>
      </c>
    </row>
    <row r="60" spans="1:8" x14ac:dyDescent="0.25">
      <c r="A60" s="76"/>
      <c r="B60" s="51" t="s">
        <v>83</v>
      </c>
      <c r="C60" s="52" t="s">
        <v>9</v>
      </c>
      <c r="D60" s="52" t="s">
        <v>9</v>
      </c>
      <c r="E60" s="53" t="s">
        <v>9</v>
      </c>
      <c r="F60" s="52" t="s">
        <v>9</v>
      </c>
      <c r="G60" s="53" t="s">
        <v>9</v>
      </c>
      <c r="H60" s="54" t="s">
        <v>9</v>
      </c>
    </row>
  </sheetData>
  <mergeCells count="12"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A16:A20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41" customWidth="1"/>
    <col min="2" max="8" width="14" style="17" customWidth="1"/>
  </cols>
  <sheetData>
    <row r="1" spans="1:8" ht="30" x14ac:dyDescent="0.25">
      <c r="A1" s="40" t="s">
        <v>0</v>
      </c>
      <c r="B1" s="5" t="s">
        <v>31</v>
      </c>
      <c r="C1" s="18" t="s">
        <v>69</v>
      </c>
      <c r="D1" s="18" t="s">
        <v>70</v>
      </c>
      <c r="E1" s="19" t="s">
        <v>71</v>
      </c>
      <c r="F1" s="18" t="s">
        <v>72</v>
      </c>
      <c r="G1" s="19" t="s">
        <v>32</v>
      </c>
      <c r="H1" s="20" t="s">
        <v>73</v>
      </c>
    </row>
    <row r="2" spans="1:8" x14ac:dyDescent="0.25">
      <c r="A2" s="80" t="s">
        <v>2</v>
      </c>
      <c r="B2" s="8" t="s">
        <v>79</v>
      </c>
      <c r="C2" s="11">
        <v>38</v>
      </c>
      <c r="D2" s="11">
        <v>36</v>
      </c>
      <c r="E2" s="23">
        <v>0.94736842105263153</v>
      </c>
      <c r="F2" s="11">
        <v>31</v>
      </c>
      <c r="G2" s="23">
        <v>0.81578947368421051</v>
      </c>
      <c r="H2" s="24">
        <v>3.1111111111111112</v>
      </c>
    </row>
    <row r="3" spans="1:8" x14ac:dyDescent="0.25">
      <c r="A3" s="80"/>
      <c r="B3" s="8" t="s">
        <v>80</v>
      </c>
      <c r="C3" s="11">
        <v>53</v>
      </c>
      <c r="D3" s="11">
        <v>46</v>
      </c>
      <c r="E3" s="23">
        <v>0.86792452830188682</v>
      </c>
      <c r="F3" s="11">
        <v>42</v>
      </c>
      <c r="G3" s="23">
        <v>0.79245283018867929</v>
      </c>
      <c r="H3" s="24">
        <v>3.2826086956521738</v>
      </c>
    </row>
    <row r="4" spans="1:8" x14ac:dyDescent="0.25">
      <c r="A4" s="80"/>
      <c r="B4" s="8" t="s">
        <v>81</v>
      </c>
      <c r="C4" s="11">
        <v>38</v>
      </c>
      <c r="D4" s="11">
        <v>34</v>
      </c>
      <c r="E4" s="23">
        <v>0.89473684210526316</v>
      </c>
      <c r="F4" s="11">
        <v>31</v>
      </c>
      <c r="G4" s="23">
        <v>0.81578947368421051</v>
      </c>
      <c r="H4" s="24">
        <v>3.2058823529411766</v>
      </c>
    </row>
    <row r="5" spans="1:8" x14ac:dyDescent="0.25">
      <c r="A5" s="80"/>
      <c r="B5" s="8" t="s">
        <v>82</v>
      </c>
      <c r="C5" s="11">
        <v>26</v>
      </c>
      <c r="D5" s="11">
        <v>24</v>
      </c>
      <c r="E5" s="23">
        <v>0.92307692307692313</v>
      </c>
      <c r="F5" s="11">
        <v>21</v>
      </c>
      <c r="G5" s="23">
        <v>0.80769230769230771</v>
      </c>
      <c r="H5" s="24">
        <v>2.9416666666666664</v>
      </c>
    </row>
    <row r="6" spans="1:8" x14ac:dyDescent="0.25">
      <c r="A6" s="80"/>
      <c r="B6" s="8" t="s">
        <v>83</v>
      </c>
      <c r="C6" s="11">
        <v>28</v>
      </c>
      <c r="D6" s="11">
        <v>23</v>
      </c>
      <c r="E6" s="23">
        <v>0.8214285714285714</v>
      </c>
      <c r="F6" s="11">
        <v>23</v>
      </c>
      <c r="G6" s="23">
        <v>0.8214285714285714</v>
      </c>
      <c r="H6" s="24">
        <v>3.4347826086956523</v>
      </c>
    </row>
    <row r="7" spans="1:8" x14ac:dyDescent="0.25">
      <c r="A7" s="80" t="s">
        <v>3</v>
      </c>
      <c r="B7" s="8" t="s">
        <v>79</v>
      </c>
      <c r="C7" s="11">
        <v>346</v>
      </c>
      <c r="D7" s="11">
        <v>321</v>
      </c>
      <c r="E7" s="23">
        <v>0.9277456647398844</v>
      </c>
      <c r="F7" s="11">
        <v>284</v>
      </c>
      <c r="G7" s="23">
        <v>0.82080924855491333</v>
      </c>
      <c r="H7" s="24">
        <v>3.0115625000000001</v>
      </c>
    </row>
    <row r="8" spans="1:8" x14ac:dyDescent="0.25">
      <c r="A8" s="80"/>
      <c r="B8" s="8" t="s">
        <v>80</v>
      </c>
      <c r="C8" s="11">
        <v>389</v>
      </c>
      <c r="D8" s="11">
        <v>353</v>
      </c>
      <c r="E8" s="23">
        <v>0.90745501285347041</v>
      </c>
      <c r="F8" s="11">
        <v>332</v>
      </c>
      <c r="G8" s="23">
        <v>0.85347043701799485</v>
      </c>
      <c r="H8" s="24">
        <v>3.2223796033994336</v>
      </c>
    </row>
    <row r="9" spans="1:8" x14ac:dyDescent="0.25">
      <c r="A9" s="80"/>
      <c r="B9" s="8" t="s">
        <v>81</v>
      </c>
      <c r="C9" s="11">
        <v>329</v>
      </c>
      <c r="D9" s="11">
        <v>310</v>
      </c>
      <c r="E9" s="23">
        <v>0.94224924012158051</v>
      </c>
      <c r="F9" s="11">
        <v>278</v>
      </c>
      <c r="G9" s="23">
        <v>0.84498480243161089</v>
      </c>
      <c r="H9" s="24">
        <v>3.0816129032258068</v>
      </c>
    </row>
    <row r="10" spans="1:8" x14ac:dyDescent="0.25">
      <c r="A10" s="80"/>
      <c r="B10" s="8" t="s">
        <v>82</v>
      </c>
      <c r="C10" s="11">
        <v>302</v>
      </c>
      <c r="D10" s="11">
        <v>278</v>
      </c>
      <c r="E10" s="23">
        <v>0.92052980132450335</v>
      </c>
      <c r="F10" s="11">
        <v>247</v>
      </c>
      <c r="G10" s="23">
        <v>0.81788079470198671</v>
      </c>
      <c r="H10" s="24">
        <v>2.9960431654676256</v>
      </c>
    </row>
    <row r="11" spans="1:8" x14ac:dyDescent="0.25">
      <c r="A11" s="80"/>
      <c r="B11" s="8" t="s">
        <v>83</v>
      </c>
      <c r="C11" s="11">
        <v>254</v>
      </c>
      <c r="D11" s="11">
        <v>234</v>
      </c>
      <c r="E11" s="23">
        <v>0.92125984251968507</v>
      </c>
      <c r="F11" s="11">
        <v>218</v>
      </c>
      <c r="G11" s="23">
        <v>0.8582677165354331</v>
      </c>
      <c r="H11" s="24">
        <v>3.1876068376068378</v>
      </c>
    </row>
    <row r="12" spans="1:8" ht="30" x14ac:dyDescent="0.25">
      <c r="A12" s="40" t="s">
        <v>46</v>
      </c>
      <c r="B12" s="5" t="s">
        <v>31</v>
      </c>
      <c r="C12" s="18" t="s">
        <v>69</v>
      </c>
      <c r="D12" s="18" t="s">
        <v>70</v>
      </c>
      <c r="E12" s="19" t="s">
        <v>71</v>
      </c>
      <c r="F12" s="18" t="s">
        <v>72</v>
      </c>
      <c r="G12" s="19" t="s">
        <v>32</v>
      </c>
      <c r="H12" s="20" t="s">
        <v>73</v>
      </c>
    </row>
    <row r="13" spans="1:8" x14ac:dyDescent="0.25">
      <c r="A13" s="82" t="s">
        <v>47</v>
      </c>
      <c r="B13" s="8" t="s">
        <v>79</v>
      </c>
      <c r="C13" s="11">
        <v>42</v>
      </c>
      <c r="D13" s="11">
        <v>40</v>
      </c>
      <c r="E13" s="23">
        <v>0.95238095238095233</v>
      </c>
      <c r="F13" s="11">
        <v>32</v>
      </c>
      <c r="G13" s="23">
        <v>0.76190476190476186</v>
      </c>
      <c r="H13" s="24">
        <v>2.6076923076923078</v>
      </c>
    </row>
    <row r="14" spans="1:8" x14ac:dyDescent="0.25">
      <c r="A14" s="83"/>
      <c r="B14" s="8" t="s">
        <v>80</v>
      </c>
      <c r="C14" s="11">
        <v>49</v>
      </c>
      <c r="D14" s="11">
        <v>40</v>
      </c>
      <c r="E14" s="23">
        <v>0.81632653061224492</v>
      </c>
      <c r="F14" s="11">
        <v>33</v>
      </c>
      <c r="G14" s="23">
        <v>0.67346938775510201</v>
      </c>
      <c r="H14" s="24">
        <v>2.85</v>
      </c>
    </row>
    <row r="15" spans="1:8" x14ac:dyDescent="0.25">
      <c r="A15" s="83"/>
      <c r="B15" s="8" t="s">
        <v>81</v>
      </c>
      <c r="C15" s="11">
        <v>45</v>
      </c>
      <c r="D15" s="11">
        <v>38</v>
      </c>
      <c r="E15" s="23">
        <v>0.84444444444444444</v>
      </c>
      <c r="F15" s="11">
        <v>32</v>
      </c>
      <c r="G15" s="23">
        <v>0.71111111111111114</v>
      </c>
      <c r="H15" s="24">
        <v>2.5526315789473686</v>
      </c>
    </row>
    <row r="16" spans="1:8" x14ac:dyDescent="0.25">
      <c r="A16" s="83"/>
      <c r="B16" s="8" t="s">
        <v>82</v>
      </c>
      <c r="C16" s="11">
        <v>49</v>
      </c>
      <c r="D16" s="11">
        <v>42</v>
      </c>
      <c r="E16" s="23">
        <v>0.8571428571428571</v>
      </c>
      <c r="F16" s="11">
        <v>35</v>
      </c>
      <c r="G16" s="23">
        <v>0.7142857142857143</v>
      </c>
      <c r="H16" s="24">
        <v>2.5785714285714283</v>
      </c>
    </row>
    <row r="17" spans="1:8" x14ac:dyDescent="0.25">
      <c r="A17" s="84"/>
      <c r="B17" s="8" t="s">
        <v>83</v>
      </c>
      <c r="C17" s="11">
        <v>30</v>
      </c>
      <c r="D17" s="11">
        <v>24</v>
      </c>
      <c r="E17" s="23">
        <v>0.8</v>
      </c>
      <c r="F17" s="11">
        <v>21</v>
      </c>
      <c r="G17" s="23">
        <v>0.7</v>
      </c>
      <c r="H17" s="24">
        <v>2.4708333333333332</v>
      </c>
    </row>
    <row r="18" spans="1:8" x14ac:dyDescent="0.25">
      <c r="A18" s="81" t="s">
        <v>48</v>
      </c>
      <c r="B18" s="8" t="s">
        <v>79</v>
      </c>
      <c r="C18" s="11">
        <v>3</v>
      </c>
      <c r="D18" s="11">
        <v>3</v>
      </c>
      <c r="E18" s="23">
        <v>1</v>
      </c>
      <c r="F18" s="11">
        <v>3</v>
      </c>
      <c r="G18" s="23">
        <v>1</v>
      </c>
      <c r="H18" s="24">
        <v>3.3333333333333335</v>
      </c>
    </row>
    <row r="19" spans="1:8" x14ac:dyDescent="0.25">
      <c r="A19" s="81"/>
      <c r="B19" s="8" t="s">
        <v>80</v>
      </c>
      <c r="C19" s="27">
        <v>2</v>
      </c>
      <c r="D19" s="27">
        <v>2</v>
      </c>
      <c r="E19" s="23">
        <v>1</v>
      </c>
      <c r="F19" s="27">
        <v>2</v>
      </c>
      <c r="G19" s="23">
        <v>1</v>
      </c>
      <c r="H19" s="28">
        <v>3.5</v>
      </c>
    </row>
    <row r="20" spans="1:8" x14ac:dyDescent="0.25">
      <c r="A20" s="81"/>
      <c r="B20" s="8" t="s">
        <v>81</v>
      </c>
      <c r="C20" s="11">
        <v>2</v>
      </c>
      <c r="D20" s="11">
        <v>2</v>
      </c>
      <c r="E20" s="23">
        <v>1</v>
      </c>
      <c r="F20" s="11">
        <v>2</v>
      </c>
      <c r="G20" s="23">
        <v>1</v>
      </c>
      <c r="H20" s="24">
        <v>3.15</v>
      </c>
    </row>
    <row r="21" spans="1:8" x14ac:dyDescent="0.25">
      <c r="A21" s="81"/>
      <c r="B21" s="8" t="s">
        <v>82</v>
      </c>
      <c r="C21" s="11">
        <v>1</v>
      </c>
      <c r="D21" s="11">
        <v>1</v>
      </c>
      <c r="E21" s="23">
        <v>1</v>
      </c>
      <c r="F21" s="11">
        <v>0</v>
      </c>
      <c r="G21" s="23">
        <v>0</v>
      </c>
      <c r="H21" s="24">
        <v>0</v>
      </c>
    </row>
    <row r="22" spans="1:8" x14ac:dyDescent="0.25">
      <c r="A22" s="81"/>
      <c r="B22" s="8" t="s">
        <v>83</v>
      </c>
      <c r="C22" s="11">
        <v>1</v>
      </c>
      <c r="D22" s="11">
        <v>1</v>
      </c>
      <c r="E22" s="23">
        <v>1</v>
      </c>
      <c r="F22" s="11">
        <v>1</v>
      </c>
      <c r="G22" s="23">
        <v>1</v>
      </c>
      <c r="H22" s="24">
        <v>3</v>
      </c>
    </row>
    <row r="23" spans="1:8" x14ac:dyDescent="0.25">
      <c r="A23" s="80" t="s">
        <v>10</v>
      </c>
      <c r="B23" s="8" t="s">
        <v>79</v>
      </c>
      <c r="C23" s="11">
        <v>6</v>
      </c>
      <c r="D23" s="11">
        <v>5</v>
      </c>
      <c r="E23" s="23">
        <v>0.83333333333333337</v>
      </c>
      <c r="F23" s="11">
        <v>5</v>
      </c>
      <c r="G23" s="23">
        <v>0.83333333333333337</v>
      </c>
      <c r="H23" s="24">
        <v>3.8</v>
      </c>
    </row>
    <row r="24" spans="1:8" x14ac:dyDescent="0.25">
      <c r="A24" s="80"/>
      <c r="B24" s="8" t="s">
        <v>80</v>
      </c>
      <c r="C24" s="27">
        <v>16</v>
      </c>
      <c r="D24" s="27">
        <v>14</v>
      </c>
      <c r="E24" s="23">
        <v>0.875</v>
      </c>
      <c r="F24" s="27">
        <v>14</v>
      </c>
      <c r="G24" s="23">
        <v>0.875</v>
      </c>
      <c r="H24" s="28">
        <v>3.8071428571428569</v>
      </c>
    </row>
    <row r="25" spans="1:8" x14ac:dyDescent="0.25">
      <c r="A25" s="80"/>
      <c r="B25" s="8" t="s">
        <v>81</v>
      </c>
      <c r="C25" s="11">
        <v>6</v>
      </c>
      <c r="D25" s="11">
        <v>5</v>
      </c>
      <c r="E25" s="23">
        <v>0.83333333333333337</v>
      </c>
      <c r="F25" s="11">
        <v>4</v>
      </c>
      <c r="G25" s="23">
        <v>0.66666666666666663</v>
      </c>
      <c r="H25" s="24">
        <v>3</v>
      </c>
    </row>
    <row r="26" spans="1:8" x14ac:dyDescent="0.25">
      <c r="A26" s="80"/>
      <c r="B26" s="8" t="s">
        <v>82</v>
      </c>
      <c r="C26" s="11">
        <v>3</v>
      </c>
      <c r="D26" s="11">
        <v>3</v>
      </c>
      <c r="E26" s="23">
        <v>1</v>
      </c>
      <c r="F26" s="11">
        <v>3</v>
      </c>
      <c r="G26" s="23">
        <v>1</v>
      </c>
      <c r="H26" s="24">
        <v>4</v>
      </c>
    </row>
    <row r="27" spans="1:8" x14ac:dyDescent="0.25">
      <c r="A27" s="80"/>
      <c r="B27" s="8" t="s">
        <v>83</v>
      </c>
      <c r="C27" s="11">
        <v>3</v>
      </c>
      <c r="D27" s="11">
        <v>3</v>
      </c>
      <c r="E27" s="23">
        <v>1</v>
      </c>
      <c r="F27" s="11">
        <v>3</v>
      </c>
      <c r="G27" s="23">
        <v>1</v>
      </c>
      <c r="H27" s="24">
        <v>4</v>
      </c>
    </row>
    <row r="28" spans="1:8" x14ac:dyDescent="0.25">
      <c r="A28" s="80" t="s">
        <v>11</v>
      </c>
      <c r="B28" s="8" t="s">
        <v>79</v>
      </c>
      <c r="C28" s="11">
        <v>9</v>
      </c>
      <c r="D28" s="11">
        <v>9</v>
      </c>
      <c r="E28" s="23">
        <v>1</v>
      </c>
      <c r="F28" s="11">
        <v>9</v>
      </c>
      <c r="G28" s="23">
        <v>1</v>
      </c>
      <c r="H28" s="24">
        <v>3</v>
      </c>
    </row>
    <row r="29" spans="1:8" x14ac:dyDescent="0.25">
      <c r="A29" s="80"/>
      <c r="B29" s="8" t="s">
        <v>80</v>
      </c>
      <c r="C29" s="11">
        <v>12</v>
      </c>
      <c r="D29" s="11">
        <v>12</v>
      </c>
      <c r="E29" s="23">
        <v>1</v>
      </c>
      <c r="F29" s="11">
        <v>12</v>
      </c>
      <c r="G29" s="23">
        <v>1</v>
      </c>
      <c r="H29" s="24">
        <v>3.3583333333333334</v>
      </c>
    </row>
    <row r="30" spans="1:8" x14ac:dyDescent="0.25">
      <c r="A30" s="80"/>
      <c r="B30" s="8" t="s">
        <v>81</v>
      </c>
      <c r="C30" s="11">
        <v>4</v>
      </c>
      <c r="D30" s="11">
        <v>4</v>
      </c>
      <c r="E30" s="23">
        <v>1</v>
      </c>
      <c r="F30" s="11">
        <v>2</v>
      </c>
      <c r="G30" s="23">
        <v>0.5</v>
      </c>
      <c r="H30" s="24">
        <v>2.25</v>
      </c>
    </row>
    <row r="31" spans="1:8" x14ac:dyDescent="0.25">
      <c r="A31" s="80"/>
      <c r="B31" s="8" t="s">
        <v>82</v>
      </c>
      <c r="C31" s="11">
        <v>12</v>
      </c>
      <c r="D31" s="11">
        <v>12</v>
      </c>
      <c r="E31" s="23">
        <v>1</v>
      </c>
      <c r="F31" s="11">
        <v>12</v>
      </c>
      <c r="G31" s="23">
        <v>1</v>
      </c>
      <c r="H31" s="24">
        <v>3.6416666666666666</v>
      </c>
    </row>
    <row r="32" spans="1:8" x14ac:dyDescent="0.25">
      <c r="A32" s="80"/>
      <c r="B32" s="8" t="s">
        <v>83</v>
      </c>
      <c r="C32" s="11">
        <v>9</v>
      </c>
      <c r="D32" s="11">
        <v>8</v>
      </c>
      <c r="E32" s="23">
        <v>0.88888888888888884</v>
      </c>
      <c r="F32" s="11">
        <v>8</v>
      </c>
      <c r="G32" s="23">
        <v>0.88888888888888884</v>
      </c>
      <c r="H32" s="24">
        <v>3.625</v>
      </c>
    </row>
    <row r="33" spans="1:8" x14ac:dyDescent="0.25">
      <c r="A33" s="80" t="s">
        <v>12</v>
      </c>
      <c r="B33" s="8" t="s">
        <v>79</v>
      </c>
      <c r="C33" s="11">
        <v>142</v>
      </c>
      <c r="D33" s="11">
        <v>131</v>
      </c>
      <c r="E33" s="23">
        <v>0.92253521126760563</v>
      </c>
      <c r="F33" s="11">
        <v>113</v>
      </c>
      <c r="G33" s="23">
        <v>0.79577464788732399</v>
      </c>
      <c r="H33" s="24">
        <v>2.8396946564885495</v>
      </c>
    </row>
    <row r="34" spans="1:8" x14ac:dyDescent="0.25">
      <c r="A34" s="80"/>
      <c r="B34" s="8" t="s">
        <v>80</v>
      </c>
      <c r="C34" s="11">
        <v>177</v>
      </c>
      <c r="D34" s="11">
        <v>159</v>
      </c>
      <c r="E34" s="23">
        <v>0.89830508474576276</v>
      </c>
      <c r="F34" s="11">
        <v>148</v>
      </c>
      <c r="G34" s="23">
        <v>0.83615819209039544</v>
      </c>
      <c r="H34" s="24">
        <v>3.0748427672955971</v>
      </c>
    </row>
    <row r="35" spans="1:8" x14ac:dyDescent="0.25">
      <c r="A35" s="80"/>
      <c r="B35" s="8" t="s">
        <v>81</v>
      </c>
      <c r="C35" s="11">
        <v>129</v>
      </c>
      <c r="D35" s="11">
        <v>121</v>
      </c>
      <c r="E35" s="23">
        <v>0.93798449612403101</v>
      </c>
      <c r="F35" s="11">
        <v>103</v>
      </c>
      <c r="G35" s="23">
        <v>0.79844961240310075</v>
      </c>
      <c r="H35" s="24">
        <v>2.9066115702479336</v>
      </c>
    </row>
    <row r="36" spans="1:8" x14ac:dyDescent="0.25">
      <c r="A36" s="80"/>
      <c r="B36" s="8" t="s">
        <v>82</v>
      </c>
      <c r="C36" s="11">
        <v>132</v>
      </c>
      <c r="D36" s="11">
        <v>126</v>
      </c>
      <c r="E36" s="23">
        <v>0.95454545454545459</v>
      </c>
      <c r="F36" s="11">
        <v>110</v>
      </c>
      <c r="G36" s="23">
        <v>0.83333333333333337</v>
      </c>
      <c r="H36" s="24">
        <v>2.8809523809523809</v>
      </c>
    </row>
    <row r="37" spans="1:8" x14ac:dyDescent="0.25">
      <c r="A37" s="80"/>
      <c r="B37" s="8" t="s">
        <v>83</v>
      </c>
      <c r="C37" s="11">
        <v>101</v>
      </c>
      <c r="D37" s="11">
        <v>90</v>
      </c>
      <c r="E37" s="23">
        <v>0.8910891089108911</v>
      </c>
      <c r="F37" s="11">
        <v>82</v>
      </c>
      <c r="G37" s="23">
        <v>0.81188118811881194</v>
      </c>
      <c r="H37" s="24">
        <v>2.94</v>
      </c>
    </row>
    <row r="38" spans="1:8" x14ac:dyDescent="0.25">
      <c r="A38" s="80" t="s">
        <v>13</v>
      </c>
      <c r="B38" s="8" t="s">
        <v>79</v>
      </c>
      <c r="C38" s="11" t="s">
        <v>9</v>
      </c>
      <c r="D38" s="11" t="s">
        <v>9</v>
      </c>
      <c r="E38" s="23" t="s">
        <v>9</v>
      </c>
      <c r="F38" s="11" t="s">
        <v>9</v>
      </c>
      <c r="G38" s="23" t="s">
        <v>9</v>
      </c>
      <c r="H38" s="24" t="s">
        <v>9</v>
      </c>
    </row>
    <row r="39" spans="1:8" x14ac:dyDescent="0.25">
      <c r="A39" s="80"/>
      <c r="B39" s="8" t="s">
        <v>80</v>
      </c>
      <c r="C39" s="11">
        <v>4</v>
      </c>
      <c r="D39" s="11">
        <v>4</v>
      </c>
      <c r="E39" s="23">
        <v>1</v>
      </c>
      <c r="F39" s="11">
        <v>4</v>
      </c>
      <c r="G39" s="23">
        <v>1</v>
      </c>
      <c r="H39" s="24">
        <v>3.25</v>
      </c>
    </row>
    <row r="40" spans="1:8" x14ac:dyDescent="0.25">
      <c r="A40" s="80"/>
      <c r="B40" s="8" t="s">
        <v>81</v>
      </c>
      <c r="C40" s="11">
        <v>2</v>
      </c>
      <c r="D40" s="11">
        <v>1</v>
      </c>
      <c r="E40" s="23">
        <v>0.5</v>
      </c>
      <c r="F40" s="11">
        <v>1</v>
      </c>
      <c r="G40" s="23">
        <v>0.5</v>
      </c>
      <c r="H40" s="24">
        <v>3</v>
      </c>
    </row>
    <row r="41" spans="1:8" x14ac:dyDescent="0.25">
      <c r="A41" s="80"/>
      <c r="B41" s="8" t="s">
        <v>82</v>
      </c>
      <c r="C41" s="11" t="s">
        <v>9</v>
      </c>
      <c r="D41" s="11" t="s">
        <v>9</v>
      </c>
      <c r="E41" s="23" t="s">
        <v>9</v>
      </c>
      <c r="F41" s="11" t="s">
        <v>9</v>
      </c>
      <c r="G41" s="23" t="s">
        <v>9</v>
      </c>
      <c r="H41" s="24" t="s">
        <v>9</v>
      </c>
    </row>
    <row r="42" spans="1:8" x14ac:dyDescent="0.25">
      <c r="A42" s="80"/>
      <c r="B42" s="8" t="s">
        <v>83</v>
      </c>
      <c r="C42" s="11" t="s">
        <v>9</v>
      </c>
      <c r="D42" s="11" t="s">
        <v>9</v>
      </c>
      <c r="E42" s="23" t="s">
        <v>9</v>
      </c>
      <c r="F42" s="11" t="s">
        <v>9</v>
      </c>
      <c r="G42" s="23" t="s">
        <v>9</v>
      </c>
      <c r="H42" s="24" t="s">
        <v>9</v>
      </c>
    </row>
    <row r="43" spans="1:8" x14ac:dyDescent="0.25">
      <c r="A43" s="81" t="s">
        <v>49</v>
      </c>
      <c r="B43" s="8" t="s">
        <v>79</v>
      </c>
      <c r="C43" s="11">
        <v>162</v>
      </c>
      <c r="D43" s="11">
        <v>149</v>
      </c>
      <c r="E43" s="23">
        <v>0.91975308641975306</v>
      </c>
      <c r="F43" s="11">
        <v>135</v>
      </c>
      <c r="G43" s="23">
        <v>0.83333333333333337</v>
      </c>
      <c r="H43" s="24">
        <v>3.2751677852348995</v>
      </c>
    </row>
    <row r="44" spans="1:8" x14ac:dyDescent="0.25">
      <c r="A44" s="81"/>
      <c r="B44" s="8" t="s">
        <v>80</v>
      </c>
      <c r="C44" s="11">
        <v>161</v>
      </c>
      <c r="D44" s="11">
        <v>150</v>
      </c>
      <c r="E44" s="23">
        <v>0.93167701863354035</v>
      </c>
      <c r="F44" s="11">
        <v>143</v>
      </c>
      <c r="G44" s="23">
        <v>0.88819875776397517</v>
      </c>
      <c r="H44" s="24">
        <v>3.3866666666666667</v>
      </c>
    </row>
    <row r="45" spans="1:8" x14ac:dyDescent="0.25">
      <c r="A45" s="81"/>
      <c r="B45" s="8" t="s">
        <v>81</v>
      </c>
      <c r="C45" s="11">
        <v>146</v>
      </c>
      <c r="D45" s="11">
        <v>140</v>
      </c>
      <c r="E45" s="23">
        <v>0.95890410958904104</v>
      </c>
      <c r="F45" s="11">
        <v>133</v>
      </c>
      <c r="G45" s="23">
        <v>0.91095890410958902</v>
      </c>
      <c r="H45" s="24">
        <v>3.330714285714286</v>
      </c>
    </row>
    <row r="46" spans="1:8" x14ac:dyDescent="0.25">
      <c r="A46" s="81"/>
      <c r="B46" s="8" t="s">
        <v>82</v>
      </c>
      <c r="C46" s="11">
        <v>106</v>
      </c>
      <c r="D46" s="11">
        <v>96</v>
      </c>
      <c r="E46" s="23">
        <v>0.90566037735849059</v>
      </c>
      <c r="F46" s="11">
        <v>91</v>
      </c>
      <c r="G46" s="23">
        <v>0.85849056603773588</v>
      </c>
      <c r="H46" s="24">
        <v>3.3145833333333332</v>
      </c>
    </row>
    <row r="47" spans="1:8" x14ac:dyDescent="0.25">
      <c r="A47" s="81"/>
      <c r="B47" s="8" t="s">
        <v>83</v>
      </c>
      <c r="C47" s="11">
        <v>118</v>
      </c>
      <c r="D47" s="11">
        <v>113</v>
      </c>
      <c r="E47" s="23">
        <v>0.9576271186440678</v>
      </c>
      <c r="F47" s="11">
        <v>110</v>
      </c>
      <c r="G47" s="23">
        <v>0.93220338983050843</v>
      </c>
      <c r="H47" s="24">
        <v>3.5309734513274336</v>
      </c>
    </row>
    <row r="48" spans="1:8" x14ac:dyDescent="0.25">
      <c r="A48" s="81" t="s">
        <v>50</v>
      </c>
      <c r="B48" s="8" t="s">
        <v>79</v>
      </c>
      <c r="C48" s="11">
        <v>14</v>
      </c>
      <c r="D48" s="11">
        <v>14</v>
      </c>
      <c r="E48" s="23">
        <v>1</v>
      </c>
      <c r="F48" s="11">
        <v>13</v>
      </c>
      <c r="G48" s="23">
        <v>0.9285714285714286</v>
      </c>
      <c r="H48" s="24">
        <v>3.1428571428571428</v>
      </c>
    </row>
    <row r="49" spans="1:8" x14ac:dyDescent="0.25">
      <c r="A49" s="81"/>
      <c r="B49" s="8" t="s">
        <v>80</v>
      </c>
      <c r="C49" s="11">
        <v>21</v>
      </c>
      <c r="D49" s="11">
        <v>19</v>
      </c>
      <c r="E49" s="23">
        <v>0.90476190476190477</v>
      </c>
      <c r="F49" s="11">
        <v>18</v>
      </c>
      <c r="G49" s="23">
        <v>0.8571428571428571</v>
      </c>
      <c r="H49" s="24">
        <v>3.3684210526315788</v>
      </c>
    </row>
    <row r="50" spans="1:8" x14ac:dyDescent="0.25">
      <c r="A50" s="81"/>
      <c r="B50" s="8" t="s">
        <v>81</v>
      </c>
      <c r="C50" s="11">
        <v>33</v>
      </c>
      <c r="D50" s="11">
        <v>32</v>
      </c>
      <c r="E50" s="23">
        <v>0.96969696969696972</v>
      </c>
      <c r="F50" s="11">
        <v>31</v>
      </c>
      <c r="G50" s="23">
        <v>0.93939393939393945</v>
      </c>
      <c r="H50" s="24">
        <v>3.4375</v>
      </c>
    </row>
    <row r="51" spans="1:8" x14ac:dyDescent="0.25">
      <c r="A51" s="81"/>
      <c r="B51" s="8" t="s">
        <v>82</v>
      </c>
      <c r="C51" s="11">
        <v>24</v>
      </c>
      <c r="D51" s="11">
        <v>21</v>
      </c>
      <c r="E51" s="23">
        <v>0.875</v>
      </c>
      <c r="F51" s="11">
        <v>16</v>
      </c>
      <c r="G51" s="23">
        <v>0.66666666666666663</v>
      </c>
      <c r="H51" s="24">
        <v>2.5857142857142854</v>
      </c>
    </row>
    <row r="52" spans="1:8" x14ac:dyDescent="0.25">
      <c r="A52" s="81"/>
      <c r="B52" s="8" t="s">
        <v>83</v>
      </c>
      <c r="C52" s="11">
        <v>22</v>
      </c>
      <c r="D52" s="11">
        <v>20</v>
      </c>
      <c r="E52" s="23">
        <v>0.90909090909090906</v>
      </c>
      <c r="F52" s="11">
        <v>18</v>
      </c>
      <c r="G52" s="23">
        <v>0.81818181818181823</v>
      </c>
      <c r="H52" s="24">
        <v>3.2</v>
      </c>
    </row>
    <row r="53" spans="1:8" x14ac:dyDescent="0.25">
      <c r="A53" s="81" t="s">
        <v>51</v>
      </c>
      <c r="B53" s="8" t="s">
        <v>79</v>
      </c>
      <c r="C53" s="11">
        <v>7</v>
      </c>
      <c r="D53" s="11">
        <v>7</v>
      </c>
      <c r="E53" s="23">
        <v>1</v>
      </c>
      <c r="F53" s="11">
        <v>6</v>
      </c>
      <c r="G53" s="23">
        <v>0.8571428571428571</v>
      </c>
      <c r="H53" s="24">
        <v>2.5714285714285716</v>
      </c>
    </row>
    <row r="54" spans="1:8" x14ac:dyDescent="0.25">
      <c r="A54" s="81"/>
      <c r="B54" s="8" t="s">
        <v>80</v>
      </c>
      <c r="C54" s="11">
        <v>2</v>
      </c>
      <c r="D54" s="11">
        <v>1</v>
      </c>
      <c r="E54" s="23">
        <v>0.5</v>
      </c>
      <c r="F54" s="11">
        <v>1</v>
      </c>
      <c r="G54" s="23">
        <v>0.5</v>
      </c>
      <c r="H54" s="24">
        <v>4</v>
      </c>
    </row>
    <row r="55" spans="1:8" x14ac:dyDescent="0.25">
      <c r="A55" s="81"/>
      <c r="B55" s="8" t="s">
        <v>81</v>
      </c>
      <c r="C55" s="11">
        <v>8</v>
      </c>
      <c r="D55" s="11">
        <v>6</v>
      </c>
      <c r="E55" s="23">
        <v>0.75</v>
      </c>
      <c r="F55" s="11">
        <v>6</v>
      </c>
      <c r="G55" s="23">
        <v>0.75</v>
      </c>
      <c r="H55" s="24">
        <v>3.6666666666666665</v>
      </c>
    </row>
    <row r="56" spans="1:8" x14ac:dyDescent="0.25">
      <c r="A56" s="81"/>
      <c r="B56" s="8" t="s">
        <v>82</v>
      </c>
      <c r="C56" s="11">
        <v>3</v>
      </c>
      <c r="D56" s="11">
        <v>3</v>
      </c>
      <c r="E56" s="23">
        <v>1</v>
      </c>
      <c r="F56" s="11">
        <v>3</v>
      </c>
      <c r="G56" s="23">
        <v>1</v>
      </c>
      <c r="H56" s="24">
        <v>3.6666666666666665</v>
      </c>
    </row>
    <row r="57" spans="1:8" x14ac:dyDescent="0.25">
      <c r="A57" s="81"/>
      <c r="B57" s="8" t="s">
        <v>83</v>
      </c>
      <c r="C57" s="11" t="s">
        <v>9</v>
      </c>
      <c r="D57" s="11" t="s">
        <v>9</v>
      </c>
      <c r="E57" s="23" t="s">
        <v>9</v>
      </c>
      <c r="F57" s="11" t="s">
        <v>9</v>
      </c>
      <c r="G57" s="23" t="s">
        <v>9</v>
      </c>
      <c r="H57" s="24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85" t="s">
        <v>67</v>
      </c>
      <c r="B1" s="86"/>
      <c r="C1" s="86"/>
      <c r="D1" s="86"/>
      <c r="E1" s="86"/>
      <c r="F1" s="86"/>
    </row>
    <row r="2" spans="1:6" x14ac:dyDescent="0.25">
      <c r="A2" s="87" t="s">
        <v>74</v>
      </c>
      <c r="B2" s="88" t="s">
        <v>75</v>
      </c>
      <c r="C2" s="88"/>
      <c r="D2" s="88"/>
      <c r="E2" s="88"/>
      <c r="F2" s="88"/>
    </row>
    <row r="3" spans="1:6" x14ac:dyDescent="0.25">
      <c r="A3" s="87"/>
      <c r="B3" s="48" t="s">
        <v>63</v>
      </c>
      <c r="C3" s="48" t="s">
        <v>64</v>
      </c>
      <c r="D3" s="48" t="s">
        <v>65</v>
      </c>
      <c r="E3" s="48" t="s">
        <v>66</v>
      </c>
      <c r="F3" s="48" t="s">
        <v>78</v>
      </c>
    </row>
    <row r="4" spans="1:6" x14ac:dyDescent="0.25">
      <c r="A4" s="39" t="s">
        <v>62</v>
      </c>
      <c r="B4" s="2">
        <v>34</v>
      </c>
      <c r="C4" s="2">
        <v>20</v>
      </c>
      <c r="D4" s="2">
        <v>30</v>
      </c>
      <c r="E4" s="2">
        <v>52</v>
      </c>
      <c r="F4" s="2">
        <v>19</v>
      </c>
    </row>
    <row r="5" spans="1:6" x14ac:dyDescent="0.25">
      <c r="A5" s="39" t="s">
        <v>68</v>
      </c>
      <c r="B5" s="2">
        <v>34</v>
      </c>
      <c r="C5" s="2">
        <v>16</v>
      </c>
      <c r="D5" s="2">
        <v>35</v>
      </c>
      <c r="E5" s="2">
        <v>20</v>
      </c>
      <c r="F5" s="2">
        <v>32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38" customWidth="1"/>
    <col min="2" max="11" width="11.7109375" style="17" customWidth="1"/>
  </cols>
  <sheetData>
    <row r="1" spans="1:11" ht="45" x14ac:dyDescent="0.25">
      <c r="A1" s="36" t="s">
        <v>31</v>
      </c>
      <c r="B1" s="18" t="s">
        <v>52</v>
      </c>
      <c r="C1" s="18" t="s">
        <v>53</v>
      </c>
      <c r="D1" s="18" t="s">
        <v>54</v>
      </c>
      <c r="E1" s="18" t="s">
        <v>55</v>
      </c>
      <c r="F1" s="18" t="s">
        <v>56</v>
      </c>
      <c r="G1" s="18" t="s">
        <v>57</v>
      </c>
      <c r="H1" s="18" t="s">
        <v>58</v>
      </c>
      <c r="I1" s="18" t="s">
        <v>59</v>
      </c>
      <c r="J1" s="18" t="s">
        <v>60</v>
      </c>
      <c r="K1" s="18" t="s">
        <v>61</v>
      </c>
    </row>
    <row r="2" spans="1:11" x14ac:dyDescent="0.25">
      <c r="A2" s="60" t="s">
        <v>79</v>
      </c>
      <c r="B2" s="30">
        <v>12</v>
      </c>
      <c r="C2" s="31">
        <v>1062.5649210000001</v>
      </c>
      <c r="D2" s="32">
        <v>477.27840857027365</v>
      </c>
      <c r="E2" s="31">
        <v>35.418830700000001</v>
      </c>
      <c r="F2" s="31">
        <v>2.2262999999999997</v>
      </c>
      <c r="G2" s="33">
        <v>1.4262999999999997</v>
      </c>
      <c r="H2" s="32">
        <v>15.909280285675788</v>
      </c>
      <c r="I2" s="30">
        <v>378</v>
      </c>
      <c r="J2" s="30">
        <v>462</v>
      </c>
      <c r="K2" s="34">
        <v>0.81818181818181823</v>
      </c>
    </row>
    <row r="3" spans="1:11" x14ac:dyDescent="0.25">
      <c r="A3" s="60" t="s">
        <v>80</v>
      </c>
      <c r="B3" s="30">
        <v>14</v>
      </c>
      <c r="C3" s="31">
        <v>1231.8759240000002</v>
      </c>
      <c r="D3" s="32">
        <v>469.05377298861521</v>
      </c>
      <c r="E3" s="31">
        <v>41.062530800000005</v>
      </c>
      <c r="F3" s="31">
        <v>2.6263000000000001</v>
      </c>
      <c r="G3" s="33">
        <v>1.6263000000000001</v>
      </c>
      <c r="H3" s="32">
        <v>15.635125766287173</v>
      </c>
      <c r="I3" s="30">
        <v>411</v>
      </c>
      <c r="J3" s="30">
        <v>531</v>
      </c>
      <c r="K3" s="34">
        <v>0.77401129943502822</v>
      </c>
    </row>
    <row r="4" spans="1:11" x14ac:dyDescent="0.25">
      <c r="A4" s="60" t="s">
        <v>81</v>
      </c>
      <c r="B4" s="30">
        <v>14</v>
      </c>
      <c r="C4" s="31">
        <v>1027.3450829999999</v>
      </c>
      <c r="D4" s="35">
        <v>389.08691221027107</v>
      </c>
      <c r="E4" s="33">
        <v>34.244836100000001</v>
      </c>
      <c r="F4" s="33">
        <v>2.6404000000000005</v>
      </c>
      <c r="G4" s="33">
        <v>1.6404000000000005</v>
      </c>
      <c r="H4" s="35">
        <v>12.96956374034237</v>
      </c>
      <c r="I4" s="30">
        <v>340</v>
      </c>
      <c r="J4" s="30">
        <v>546</v>
      </c>
      <c r="K4" s="34">
        <v>0.62271062271062272</v>
      </c>
    </row>
    <row r="5" spans="1:11" x14ac:dyDescent="0.25">
      <c r="A5" s="60" t="s">
        <v>82</v>
      </c>
      <c r="B5" s="30">
        <v>13</v>
      </c>
      <c r="C5" s="31">
        <v>945.28838699999994</v>
      </c>
      <c r="D5" s="32">
        <v>396.19782346284421</v>
      </c>
      <c r="E5" s="31">
        <v>31.5096129</v>
      </c>
      <c r="F5" s="31">
        <v>2.3858999999999999</v>
      </c>
      <c r="G5" s="33">
        <v>1.5858999999999999</v>
      </c>
      <c r="H5" s="32">
        <v>13.206594115428141</v>
      </c>
      <c r="I5" s="30">
        <v>313</v>
      </c>
      <c r="J5" s="30">
        <v>496</v>
      </c>
      <c r="K5" s="34">
        <v>0.63104838709677424</v>
      </c>
    </row>
    <row r="6" spans="1:11" x14ac:dyDescent="0.25">
      <c r="A6" s="60" t="s">
        <v>83</v>
      </c>
      <c r="B6" s="30">
        <v>11</v>
      </c>
      <c r="C6" s="31">
        <v>777.25470000000007</v>
      </c>
      <c r="D6" s="32">
        <v>387.13687303880067</v>
      </c>
      <c r="E6" s="31">
        <v>25.90849</v>
      </c>
      <c r="F6" s="31">
        <v>2.0076999999999998</v>
      </c>
      <c r="G6" s="33">
        <v>1.2076999999999998</v>
      </c>
      <c r="H6" s="32">
        <v>12.904562434626689</v>
      </c>
      <c r="I6" s="30">
        <v>258</v>
      </c>
      <c r="J6" s="30">
        <v>441</v>
      </c>
      <c r="K6" s="34">
        <v>0.58503401360544216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2017-09-26T23:30:54Z</cp:lastPrinted>
  <dcterms:created xsi:type="dcterms:W3CDTF">2017-09-05T23:21:30Z</dcterms:created>
  <dcterms:modified xsi:type="dcterms:W3CDTF">2018-08-17T23:03:38Z</dcterms:modified>
</cp:coreProperties>
</file>