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8-19\Data\Division Reports\Career &amp; Technical Education\"/>
    </mc:Choice>
  </mc:AlternateContent>
  <bookViews>
    <workbookView xWindow="0" yWindow="0" windowWidth="19200" windowHeight="12180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L35" i="1"/>
  <c r="L34" i="1"/>
  <c r="L32" i="1"/>
  <c r="L31" i="1"/>
  <c r="L29" i="1"/>
  <c r="L28" i="1"/>
  <c r="L27" i="1"/>
  <c r="L26" i="1"/>
  <c r="L24" i="1"/>
  <c r="L23" i="1"/>
  <c r="L22" i="1"/>
  <c r="L21" i="1"/>
  <c r="L20" i="1"/>
  <c r="L18" i="1"/>
  <c r="L17" i="1"/>
  <c r="L16" i="1"/>
  <c r="L15" i="1"/>
  <c r="L13" i="1"/>
  <c r="L12" i="1"/>
  <c r="L11" i="1"/>
  <c r="L10" i="1"/>
  <c r="L9" i="1"/>
  <c r="L7" i="1"/>
  <c r="L6" i="1"/>
  <c r="L5" i="1"/>
  <c r="L4" i="1"/>
  <c r="K36" i="1" l="1"/>
  <c r="K35" i="1"/>
  <c r="K34" i="1"/>
  <c r="K32" i="1"/>
  <c r="K31" i="1"/>
  <c r="K30" i="1"/>
  <c r="K29" i="1"/>
  <c r="K28" i="1"/>
  <c r="K27" i="1"/>
  <c r="K26" i="1"/>
  <c r="K24" i="1"/>
  <c r="K23" i="1"/>
  <c r="K22" i="1"/>
  <c r="K21" i="1"/>
  <c r="K20" i="1"/>
  <c r="K18" i="1"/>
  <c r="K17" i="1"/>
  <c r="K16" i="1"/>
  <c r="K15" i="1"/>
  <c r="K13" i="1"/>
  <c r="K12" i="1"/>
  <c r="K11" i="1"/>
  <c r="K10" i="1"/>
  <c r="K9" i="1"/>
  <c r="K6" i="1"/>
  <c r="K5" i="1"/>
  <c r="K4" i="1"/>
  <c r="K7" i="1"/>
  <c r="J32" i="1"/>
  <c r="H7" i="1"/>
  <c r="I7" i="1" s="1"/>
  <c r="F7" i="1"/>
  <c r="G7" i="1" s="1"/>
  <c r="E7" i="1"/>
  <c r="D7" i="1"/>
  <c r="B7" i="1"/>
  <c r="C7" i="1" s="1"/>
  <c r="I6" i="1"/>
  <c r="G6" i="1"/>
  <c r="E6" i="1"/>
  <c r="C6" i="1"/>
  <c r="I5" i="1"/>
  <c r="G5" i="1"/>
  <c r="E5" i="1"/>
  <c r="C5" i="1"/>
  <c r="I4" i="1"/>
  <c r="G4" i="1"/>
  <c r="E4" i="1"/>
  <c r="C4" i="1"/>
  <c r="H18" i="1"/>
  <c r="I18" i="1" s="1"/>
  <c r="F18" i="1"/>
  <c r="G18" i="1" s="1"/>
  <c r="E18" i="1"/>
  <c r="D18" i="1"/>
  <c r="C18" i="1"/>
  <c r="B18" i="1"/>
  <c r="I17" i="1"/>
  <c r="G17" i="1"/>
  <c r="C17" i="1"/>
  <c r="I16" i="1"/>
  <c r="G16" i="1"/>
  <c r="E16" i="1"/>
  <c r="C16" i="1"/>
  <c r="I15" i="1"/>
  <c r="G15" i="1"/>
  <c r="E15" i="1"/>
  <c r="C15" i="1"/>
  <c r="E14" i="1"/>
  <c r="C14" i="1"/>
  <c r="I13" i="1"/>
  <c r="G13" i="1"/>
  <c r="E13" i="1"/>
  <c r="C13" i="1"/>
  <c r="I12" i="1"/>
  <c r="G12" i="1"/>
  <c r="E12" i="1"/>
  <c r="C12" i="1"/>
  <c r="I11" i="1"/>
  <c r="G11" i="1"/>
  <c r="E11" i="1"/>
  <c r="C11" i="1"/>
  <c r="I10" i="1"/>
  <c r="G10" i="1"/>
  <c r="E10" i="1"/>
  <c r="C10" i="1"/>
  <c r="I9" i="1"/>
  <c r="G9" i="1"/>
  <c r="E9" i="1"/>
  <c r="C9" i="1"/>
  <c r="I24" i="1"/>
  <c r="H24" i="1"/>
  <c r="F24" i="1"/>
  <c r="G24" i="1" s="1"/>
  <c r="D24" i="1"/>
  <c r="E24" i="1" s="1"/>
  <c r="B24" i="1"/>
  <c r="C24" i="1" s="1"/>
  <c r="I23" i="1"/>
  <c r="G23" i="1"/>
  <c r="E23" i="1"/>
  <c r="C23" i="1"/>
  <c r="I22" i="1"/>
  <c r="G22" i="1"/>
  <c r="E22" i="1"/>
  <c r="C22" i="1"/>
  <c r="I21" i="1"/>
  <c r="G21" i="1"/>
  <c r="E21" i="1"/>
  <c r="C21" i="1"/>
  <c r="I20" i="1"/>
  <c r="G20" i="1"/>
  <c r="E20" i="1"/>
  <c r="C20" i="1"/>
  <c r="H32" i="1"/>
  <c r="I32" i="1" s="1"/>
  <c r="F32" i="1"/>
  <c r="G32" i="1" s="1"/>
  <c r="E32" i="1"/>
  <c r="D32" i="1"/>
  <c r="B32" i="1"/>
  <c r="C32" i="1" s="1"/>
  <c r="I31" i="1"/>
  <c r="G31" i="1"/>
  <c r="E31" i="1"/>
  <c r="C31" i="1"/>
  <c r="I29" i="1"/>
  <c r="G29" i="1"/>
  <c r="E29" i="1"/>
  <c r="C29" i="1"/>
  <c r="I28" i="1"/>
  <c r="G28" i="1"/>
  <c r="E28" i="1"/>
  <c r="C28" i="1"/>
  <c r="I27" i="1"/>
  <c r="G27" i="1"/>
  <c r="E27" i="1"/>
  <c r="C27" i="1"/>
  <c r="I26" i="1"/>
  <c r="G26" i="1"/>
  <c r="E26" i="1"/>
  <c r="C26" i="1"/>
  <c r="H36" i="1"/>
  <c r="I36" i="1" s="1"/>
  <c r="F36" i="1"/>
  <c r="G36" i="1" s="1"/>
  <c r="D36" i="1"/>
  <c r="E36" i="1" s="1"/>
  <c r="B36" i="1"/>
  <c r="C36" i="1" s="1"/>
  <c r="I35" i="1"/>
  <c r="G35" i="1"/>
  <c r="E35" i="1"/>
  <c r="C35" i="1"/>
  <c r="I34" i="1"/>
  <c r="G34" i="1"/>
  <c r="E34" i="1"/>
  <c r="C34" i="1"/>
  <c r="J36" i="1" l="1"/>
  <c r="J24" i="1"/>
  <c r="J18" i="1"/>
  <c r="J7" i="1"/>
</calcChain>
</file>

<file path=xl/sharedStrings.xml><?xml version="1.0" encoding="utf-8"?>
<sst xmlns="http://schemas.openxmlformats.org/spreadsheetml/2006/main" count="619" uniqueCount="93">
  <si>
    <t>Gender</t>
  </si>
  <si>
    <t>Fall 2013</t>
  </si>
  <si>
    <t>Fall 2014</t>
  </si>
  <si>
    <t>Fall 2015</t>
  </si>
  <si>
    <t>Fall 2016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</si>
  <si>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</si>
  <si>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</si>
  <si>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</si>
  <si>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</si>
  <si>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</si>
  <si>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</si>
  <si>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</si>
  <si>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</si>
  <si>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</si>
  <si>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</si>
  <si>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</si>
  <si>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</si>
  <si>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</si>
  <si>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</si>
  <si>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</si>
  <si>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</si>
  <si>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</si>
  <si>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</si>
  <si>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</si>
  <si>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</si>
  <si>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</si>
  <si>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</si>
  <si>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</si>
  <si>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</si>
  <si>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</si>
  <si>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</si>
  <si>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</si>
  <si>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</si>
  <si>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</si>
  <si>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Water/Wastewater
Student Characteristics</t>
  </si>
  <si>
    <t>Program</t>
  </si>
  <si>
    <t>Term</t>
  </si>
  <si>
    <t>Success Rate</t>
  </si>
  <si>
    <t>Course</t>
  </si>
  <si>
    <t>Water and Wastewater
Success and Retention Rates by Course</t>
  </si>
  <si>
    <t>Water and Wastewater</t>
  </si>
  <si>
    <t>WWTR-101 : Fund of Water/Wastewater Tech</t>
  </si>
  <si>
    <t>WWTR-102 : Calculations in WWTR Tech</t>
  </si>
  <si>
    <t>WWTR-103 : Water Resources Management</t>
  </si>
  <si>
    <t>WWTR-105 : Water Conservation</t>
  </si>
  <si>
    <t>WWTR-110 : Lab Analysis Water/Wastewater</t>
  </si>
  <si>
    <t>WWTR-112 : Plant Ops: Water Treatment</t>
  </si>
  <si>
    <t>WWTR-114 : Plant Ops Wastewater Treatment</t>
  </si>
  <si>
    <t>WWTR-130 : Water Distribution Systems</t>
  </si>
  <si>
    <t>WWTR-132 : Wastewater Collection Systems</t>
  </si>
  <si>
    <t>WWTR-134 : Mechanical Maintenance</t>
  </si>
  <si>
    <t>WWTR-265 : Water Distribution Systems II</t>
  </si>
  <si>
    <t>WWTR-267 : Wastewater Collect Systems II</t>
  </si>
  <si>
    <t>WWTR-280 : Backflow Tester Training</t>
  </si>
  <si>
    <t>WWTR-282 : Cross Connect Ctrl Specialist</t>
  </si>
  <si>
    <t>WWTR-290 : Cooperative Work Experience</t>
  </si>
  <si>
    <t>Location</t>
  </si>
  <si>
    <t>On-Campus</t>
  </si>
  <si>
    <t>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</si>
  <si>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</si>
  <si>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</si>
  <si>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</si>
  <si>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</si>
  <si>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</si>
  <si>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</si>
  <si>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</si>
  <si>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</si>
  <si>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</si>
  <si>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</si>
  <si>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</si>
  <si>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</si>
  <si>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</si>
  <si>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</si>
  <si>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</si>
  <si>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</si>
  <si>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Certificates Awarded</t>
  </si>
  <si>
    <t>2013-14</t>
  </si>
  <si>
    <t>2014-15</t>
  </si>
  <si>
    <t>2015-16</t>
  </si>
  <si>
    <t>2016-17</t>
  </si>
  <si>
    <t>Water &amp; Wastewater</t>
  </si>
  <si>
    <t>Degrees Awarded</t>
  </si>
  <si>
    <t>Enrollment</t>
  </si>
  <si>
    <t>Retained</t>
  </si>
  <si>
    <t>Retention Rate</t>
  </si>
  <si>
    <t>Successful</t>
  </si>
  <si>
    <t>Course GPA</t>
  </si>
  <si>
    <t>Awards</t>
  </si>
  <si>
    <t>Academic Year</t>
  </si>
  <si>
    <t>Less than full-time (less than 12 units)</t>
  </si>
  <si>
    <t>Fall 2017</t>
  </si>
  <si>
    <t>White                    
Non-Hispanic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</si>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</sst>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4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/>
    </xf>
    <xf numFmtId="3" fontId="0" fillId="0" borderId="2" xfId="0" quotePrefix="1" applyNumberForma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9" fontId="0" fillId="0" borderId="2" xfId="1" quotePrefix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9" fontId="0" fillId="4" borderId="2" xfId="1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9" fontId="0" fillId="4" borderId="2" xfId="0" quotePrefix="1" applyNumberFormat="1" applyFill="1" applyBorder="1" applyAlignment="1">
      <alignment horizontal="center"/>
    </xf>
    <xf numFmtId="3" fontId="0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9" fontId="0" fillId="6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3" fontId="0" fillId="6" borderId="2" xfId="0" quotePrefix="1" applyNumberForma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3" fillId="0" borderId="0" xfId="0" applyFont="1"/>
    <xf numFmtId="2" fontId="0" fillId="0" borderId="2" xfId="0" applyNumberFormat="1" applyFill="1" applyBorder="1" applyAlignment="1">
      <alignment horizontal="center"/>
    </xf>
    <xf numFmtId="2" fontId="0" fillId="0" borderId="2" xfId="0" quotePrefix="1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sqref="A1:L2"/>
    </sheetView>
  </sheetViews>
  <sheetFormatPr defaultRowHeight="15" x14ac:dyDescent="0.25"/>
  <cols>
    <col min="1" max="1" width="30" style="38" customWidth="1"/>
    <col min="2" max="12" width="8.28515625" style="17" customWidth="1"/>
  </cols>
  <sheetData>
    <row r="1" spans="1:12" x14ac:dyDescent="0.25">
      <c r="A1" s="60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30" x14ac:dyDescent="0.25">
      <c r="A3" s="42" t="s">
        <v>0</v>
      </c>
      <c r="B3" s="63" t="s">
        <v>1</v>
      </c>
      <c r="C3" s="64"/>
      <c r="D3" s="63" t="s">
        <v>2</v>
      </c>
      <c r="E3" s="64"/>
      <c r="F3" s="63" t="s">
        <v>3</v>
      </c>
      <c r="G3" s="64"/>
      <c r="H3" s="63" t="s">
        <v>4</v>
      </c>
      <c r="I3" s="64"/>
      <c r="J3" s="65" t="s">
        <v>90</v>
      </c>
      <c r="K3" s="65"/>
      <c r="L3" s="10" t="s">
        <v>5</v>
      </c>
    </row>
    <row r="4" spans="1:12" x14ac:dyDescent="0.25">
      <c r="A4" s="37" t="s">
        <v>6</v>
      </c>
      <c r="B4" s="11">
        <v>24</v>
      </c>
      <c r="C4" s="12">
        <f t="shared" ref="C4:C6" si="0">B4/233</f>
        <v>0.10300429184549356</v>
      </c>
      <c r="D4" s="11">
        <v>31</v>
      </c>
      <c r="E4" s="12">
        <f t="shared" ref="E4:E6" si="1">D4/237</f>
        <v>0.13080168776371309</v>
      </c>
      <c r="F4" s="11">
        <v>15</v>
      </c>
      <c r="G4" s="12">
        <f t="shared" ref="G4:G6" si="2">F4/189</f>
        <v>7.9365079365079361E-2</v>
      </c>
      <c r="H4" s="11">
        <v>18</v>
      </c>
      <c r="I4" s="12">
        <f t="shared" ref="I4:I6" si="3">H4/221</f>
        <v>8.1447963800904979E-2</v>
      </c>
      <c r="J4" s="11">
        <v>15</v>
      </c>
      <c r="K4" s="12">
        <f t="shared" ref="K4:K6" si="4">J4/208</f>
        <v>7.2115384615384609E-2</v>
      </c>
      <c r="L4" s="12">
        <f>(J4-B4)/B4</f>
        <v>-0.375</v>
      </c>
    </row>
    <row r="5" spans="1:12" x14ac:dyDescent="0.25">
      <c r="A5" s="37" t="s">
        <v>7</v>
      </c>
      <c r="B5" s="11">
        <v>206</v>
      </c>
      <c r="C5" s="12">
        <f t="shared" si="0"/>
        <v>0.88412017167381973</v>
      </c>
      <c r="D5" s="11">
        <v>205</v>
      </c>
      <c r="E5" s="12">
        <f t="shared" si="1"/>
        <v>0.86497890295358648</v>
      </c>
      <c r="F5" s="11">
        <v>173</v>
      </c>
      <c r="G5" s="12">
        <f t="shared" si="2"/>
        <v>0.91534391534391535</v>
      </c>
      <c r="H5" s="11">
        <v>200</v>
      </c>
      <c r="I5" s="12">
        <f t="shared" si="3"/>
        <v>0.90497737556561086</v>
      </c>
      <c r="J5" s="11">
        <v>190</v>
      </c>
      <c r="K5" s="12">
        <f t="shared" si="4"/>
        <v>0.91346153846153844</v>
      </c>
      <c r="L5" s="12">
        <f>(J5-B5)/B5</f>
        <v>-7.7669902912621352E-2</v>
      </c>
    </row>
    <row r="6" spans="1:12" x14ac:dyDescent="0.25">
      <c r="A6" s="37" t="s">
        <v>8</v>
      </c>
      <c r="B6" s="11">
        <v>3</v>
      </c>
      <c r="C6" s="12">
        <f t="shared" si="0"/>
        <v>1.2875536480686695E-2</v>
      </c>
      <c r="D6" s="11">
        <v>1</v>
      </c>
      <c r="E6" s="12">
        <f t="shared" si="1"/>
        <v>4.2194092827004216E-3</v>
      </c>
      <c r="F6" s="11">
        <v>1</v>
      </c>
      <c r="G6" s="12">
        <f t="shared" si="2"/>
        <v>5.2910052910052907E-3</v>
      </c>
      <c r="H6" s="11">
        <v>3</v>
      </c>
      <c r="I6" s="12">
        <f t="shared" si="3"/>
        <v>1.3574660633484163E-2</v>
      </c>
      <c r="J6" s="11">
        <v>3</v>
      </c>
      <c r="K6" s="12">
        <f t="shared" si="4"/>
        <v>1.4423076923076924E-2</v>
      </c>
      <c r="L6" s="12">
        <f>(J6-B6)/B6</f>
        <v>0</v>
      </c>
    </row>
    <row r="7" spans="1:12" s="88" customFormat="1" x14ac:dyDescent="0.25">
      <c r="A7" s="45" t="s">
        <v>9</v>
      </c>
      <c r="B7" s="15">
        <f t="shared" ref="B7" si="5">SUM(B4:B6)</f>
        <v>233</v>
      </c>
      <c r="C7" s="16">
        <f>B7/233</f>
        <v>1</v>
      </c>
      <c r="D7" s="15">
        <f t="shared" ref="D7" si="6">SUM(D4:D6)</f>
        <v>237</v>
      </c>
      <c r="E7" s="16">
        <f>D7/237</f>
        <v>1</v>
      </c>
      <c r="F7" s="15">
        <f t="shared" ref="F7" si="7">SUM(F4:F6)</f>
        <v>189</v>
      </c>
      <c r="G7" s="16">
        <f>F7/189</f>
        <v>1</v>
      </c>
      <c r="H7" s="15">
        <f>SUM(H4:H6)</f>
        <v>221</v>
      </c>
      <c r="I7" s="16">
        <f>H7/221</f>
        <v>1</v>
      </c>
      <c r="J7" s="15">
        <f>SUM(J4:J6)</f>
        <v>208</v>
      </c>
      <c r="K7" s="16">
        <f>J7/208</f>
        <v>1</v>
      </c>
      <c r="L7" s="16">
        <f>(J7-B7)/B7</f>
        <v>-0.1072961373390558</v>
      </c>
    </row>
    <row r="8" spans="1:12" ht="30" x14ac:dyDescent="0.25">
      <c r="A8" s="42" t="s">
        <v>10</v>
      </c>
      <c r="B8" s="63" t="s">
        <v>1</v>
      </c>
      <c r="C8" s="64"/>
      <c r="D8" s="63" t="s">
        <v>2</v>
      </c>
      <c r="E8" s="64"/>
      <c r="F8" s="63" t="s">
        <v>3</v>
      </c>
      <c r="G8" s="64"/>
      <c r="H8" s="63" t="s">
        <v>4</v>
      </c>
      <c r="I8" s="64"/>
      <c r="J8" s="65" t="s">
        <v>90</v>
      </c>
      <c r="K8" s="65"/>
      <c r="L8" s="10" t="s">
        <v>5</v>
      </c>
    </row>
    <row r="9" spans="1:12" x14ac:dyDescent="0.25">
      <c r="A9" s="37" t="s">
        <v>11</v>
      </c>
      <c r="B9" s="11">
        <v>29</v>
      </c>
      <c r="C9" s="12">
        <f>B9/233</f>
        <v>0.12446351931330472</v>
      </c>
      <c r="D9" s="11">
        <v>29</v>
      </c>
      <c r="E9" s="12">
        <f>D9/237</f>
        <v>0.12236286919831224</v>
      </c>
      <c r="F9" s="11">
        <v>24</v>
      </c>
      <c r="G9" s="12">
        <f>F9/189</f>
        <v>0.12698412698412698</v>
      </c>
      <c r="H9" s="11">
        <v>17</v>
      </c>
      <c r="I9" s="12">
        <f>H9/221</f>
        <v>7.6923076923076927E-2</v>
      </c>
      <c r="J9" s="11">
        <v>17</v>
      </c>
      <c r="K9" s="12">
        <f t="shared" ref="K9:K18" si="8">J9/208</f>
        <v>8.1730769230769232E-2</v>
      </c>
      <c r="L9" s="12">
        <f>(J9-B9)/B9</f>
        <v>-0.41379310344827586</v>
      </c>
    </row>
    <row r="10" spans="1:12" x14ac:dyDescent="0.25">
      <c r="A10" s="37" t="s">
        <v>12</v>
      </c>
      <c r="B10" s="11">
        <v>2</v>
      </c>
      <c r="C10" s="12">
        <f t="shared" ref="C10:C18" si="9">B10/233</f>
        <v>8.5836909871244635E-3</v>
      </c>
      <c r="D10" s="11">
        <v>1</v>
      </c>
      <c r="E10" s="12">
        <f t="shared" ref="E10:E16" si="10">D10/237</f>
        <v>4.2194092827004216E-3</v>
      </c>
      <c r="F10" s="11">
        <v>2</v>
      </c>
      <c r="G10" s="12">
        <f t="shared" ref="G10:G13" si="11">F10/189</f>
        <v>1.0582010582010581E-2</v>
      </c>
      <c r="H10" s="11">
        <v>1</v>
      </c>
      <c r="I10" s="12">
        <f t="shared" ref="I10:I13" si="12">H10/221</f>
        <v>4.5248868778280547E-3</v>
      </c>
      <c r="J10" s="11">
        <v>1</v>
      </c>
      <c r="K10" s="12">
        <f t="shared" si="8"/>
        <v>4.807692307692308E-3</v>
      </c>
      <c r="L10" s="12">
        <f>(J10-B10)/B10</f>
        <v>-0.5</v>
      </c>
    </row>
    <row r="11" spans="1:12" x14ac:dyDescent="0.25">
      <c r="A11" s="37" t="s">
        <v>14</v>
      </c>
      <c r="B11" s="11">
        <v>6</v>
      </c>
      <c r="C11" s="12">
        <f t="shared" si="9"/>
        <v>2.575107296137339E-2</v>
      </c>
      <c r="D11" s="11">
        <v>5</v>
      </c>
      <c r="E11" s="12">
        <f t="shared" si="10"/>
        <v>2.1097046413502109E-2</v>
      </c>
      <c r="F11" s="11">
        <v>5</v>
      </c>
      <c r="G11" s="12">
        <f t="shared" si="11"/>
        <v>2.6455026455026454E-2</v>
      </c>
      <c r="H11" s="11">
        <v>3</v>
      </c>
      <c r="I11" s="12">
        <f t="shared" si="12"/>
        <v>1.3574660633484163E-2</v>
      </c>
      <c r="J11" s="11">
        <v>5</v>
      </c>
      <c r="K11" s="12">
        <f t="shared" si="8"/>
        <v>2.403846153846154E-2</v>
      </c>
      <c r="L11" s="12">
        <f>(J11-B11)/B11</f>
        <v>-0.16666666666666666</v>
      </c>
    </row>
    <row r="12" spans="1:12" x14ac:dyDescent="0.25">
      <c r="A12" s="37" t="s">
        <v>15</v>
      </c>
      <c r="B12" s="11">
        <v>5</v>
      </c>
      <c r="C12" s="12">
        <f t="shared" si="9"/>
        <v>2.1459227467811159E-2</v>
      </c>
      <c r="D12" s="11">
        <v>6</v>
      </c>
      <c r="E12" s="12">
        <f t="shared" si="10"/>
        <v>2.5316455696202531E-2</v>
      </c>
      <c r="F12" s="11">
        <v>3</v>
      </c>
      <c r="G12" s="12">
        <f t="shared" si="11"/>
        <v>1.5873015873015872E-2</v>
      </c>
      <c r="H12" s="11">
        <v>3</v>
      </c>
      <c r="I12" s="12">
        <f t="shared" si="12"/>
        <v>1.3574660633484163E-2</v>
      </c>
      <c r="J12" s="11">
        <v>7</v>
      </c>
      <c r="K12" s="12">
        <f t="shared" si="8"/>
        <v>3.3653846153846152E-2</v>
      </c>
      <c r="L12" s="12">
        <f>(J12-B12)/B12</f>
        <v>0.4</v>
      </c>
    </row>
    <row r="13" spans="1:12" x14ac:dyDescent="0.25">
      <c r="A13" s="37" t="s">
        <v>16</v>
      </c>
      <c r="B13" s="11">
        <v>89</v>
      </c>
      <c r="C13" s="12">
        <f t="shared" si="9"/>
        <v>0.38197424892703863</v>
      </c>
      <c r="D13" s="11">
        <v>90</v>
      </c>
      <c r="E13" s="12">
        <f t="shared" si="10"/>
        <v>0.379746835443038</v>
      </c>
      <c r="F13" s="11">
        <v>84</v>
      </c>
      <c r="G13" s="12">
        <f t="shared" si="11"/>
        <v>0.44444444444444442</v>
      </c>
      <c r="H13" s="11">
        <v>98</v>
      </c>
      <c r="I13" s="12">
        <f t="shared" si="12"/>
        <v>0.4434389140271493</v>
      </c>
      <c r="J13" s="11">
        <v>91</v>
      </c>
      <c r="K13" s="12">
        <f t="shared" si="8"/>
        <v>0.4375</v>
      </c>
      <c r="L13" s="12">
        <f>(J13-B13)/B13</f>
        <v>2.247191011235955E-2</v>
      </c>
    </row>
    <row r="14" spans="1:12" x14ac:dyDescent="0.25">
      <c r="A14" s="37" t="s">
        <v>17</v>
      </c>
      <c r="B14" s="11">
        <v>2</v>
      </c>
      <c r="C14" s="12">
        <f t="shared" si="9"/>
        <v>8.5836909871244635E-3</v>
      </c>
      <c r="D14" s="11">
        <v>1</v>
      </c>
      <c r="E14" s="12">
        <f t="shared" si="10"/>
        <v>4.2194092827004216E-3</v>
      </c>
      <c r="F14" s="13" t="s">
        <v>13</v>
      </c>
      <c r="G14" s="14" t="s">
        <v>13</v>
      </c>
      <c r="H14" s="13" t="s">
        <v>13</v>
      </c>
      <c r="I14" s="14" t="s">
        <v>13</v>
      </c>
      <c r="J14" s="13" t="s">
        <v>13</v>
      </c>
      <c r="K14" s="13" t="s">
        <v>13</v>
      </c>
      <c r="L14" s="12">
        <v>-1</v>
      </c>
    </row>
    <row r="15" spans="1:12" x14ac:dyDescent="0.25">
      <c r="A15" s="37" t="s">
        <v>18</v>
      </c>
      <c r="B15" s="11">
        <v>84</v>
      </c>
      <c r="C15" s="12">
        <f t="shared" si="9"/>
        <v>0.36051502145922748</v>
      </c>
      <c r="D15" s="11">
        <v>95</v>
      </c>
      <c r="E15" s="12">
        <f t="shared" si="10"/>
        <v>0.40084388185654007</v>
      </c>
      <c r="F15" s="11">
        <v>62</v>
      </c>
      <c r="G15" s="12">
        <f t="shared" ref="G15:G18" si="13">F15/189</f>
        <v>0.32804232804232802</v>
      </c>
      <c r="H15" s="11">
        <v>79</v>
      </c>
      <c r="I15" s="12">
        <f t="shared" ref="I15:I18" si="14">H15/221</f>
        <v>0.3574660633484163</v>
      </c>
      <c r="J15" s="11">
        <v>73</v>
      </c>
      <c r="K15" s="12">
        <f t="shared" si="8"/>
        <v>0.35096153846153844</v>
      </c>
      <c r="L15" s="12">
        <f>(J15-B15)/B15</f>
        <v>-0.13095238095238096</v>
      </c>
    </row>
    <row r="16" spans="1:12" x14ac:dyDescent="0.25">
      <c r="A16" s="37" t="s">
        <v>19</v>
      </c>
      <c r="B16" s="11">
        <v>14</v>
      </c>
      <c r="C16" s="12">
        <f t="shared" si="9"/>
        <v>6.0085836909871244E-2</v>
      </c>
      <c r="D16" s="11">
        <v>10</v>
      </c>
      <c r="E16" s="12">
        <f t="shared" si="10"/>
        <v>4.2194092827004218E-2</v>
      </c>
      <c r="F16" s="11">
        <v>8</v>
      </c>
      <c r="G16" s="12">
        <f t="shared" si="13"/>
        <v>4.2328042328042326E-2</v>
      </c>
      <c r="H16" s="11">
        <v>17</v>
      </c>
      <c r="I16" s="12">
        <f t="shared" si="14"/>
        <v>7.6923076923076927E-2</v>
      </c>
      <c r="J16" s="11">
        <v>13</v>
      </c>
      <c r="K16" s="12">
        <f t="shared" si="8"/>
        <v>6.25E-2</v>
      </c>
      <c r="L16" s="12">
        <f>(J16-B16)/B16</f>
        <v>-7.1428571428571425E-2</v>
      </c>
    </row>
    <row r="17" spans="1:12" x14ac:dyDescent="0.25">
      <c r="A17" s="37" t="s">
        <v>20</v>
      </c>
      <c r="B17" s="11">
        <v>2</v>
      </c>
      <c r="C17" s="12">
        <f t="shared" si="9"/>
        <v>8.5836909871244635E-3</v>
      </c>
      <c r="D17" s="13" t="s">
        <v>13</v>
      </c>
      <c r="E17" s="14" t="s">
        <v>13</v>
      </c>
      <c r="F17" s="11">
        <v>1</v>
      </c>
      <c r="G17" s="12">
        <f t="shared" si="13"/>
        <v>5.2910052910052907E-3</v>
      </c>
      <c r="H17" s="11">
        <v>3</v>
      </c>
      <c r="I17" s="12">
        <f t="shared" si="14"/>
        <v>1.3574660633484163E-2</v>
      </c>
      <c r="J17" s="11">
        <v>1</v>
      </c>
      <c r="K17" s="12">
        <f t="shared" si="8"/>
        <v>4.807692307692308E-3</v>
      </c>
      <c r="L17" s="12">
        <f>(J17-B17)/B17</f>
        <v>-0.5</v>
      </c>
    </row>
    <row r="18" spans="1:12" s="88" customFormat="1" x14ac:dyDescent="0.25">
      <c r="A18" s="45" t="s">
        <v>9</v>
      </c>
      <c r="B18" s="15">
        <f t="shared" ref="B18" si="15">SUM(B9:B17)</f>
        <v>233</v>
      </c>
      <c r="C18" s="16">
        <f t="shared" si="9"/>
        <v>1</v>
      </c>
      <c r="D18" s="15">
        <f t="shared" ref="D18" si="16">SUM(D9:D17)</f>
        <v>237</v>
      </c>
      <c r="E18" s="16">
        <f t="shared" ref="E18" si="17">D18/237</f>
        <v>1</v>
      </c>
      <c r="F18" s="15">
        <f t="shared" ref="F18" si="18">SUM(F9:F17)</f>
        <v>189</v>
      </c>
      <c r="G18" s="16">
        <f t="shared" si="13"/>
        <v>1</v>
      </c>
      <c r="H18" s="15">
        <f t="shared" ref="H18" si="19">SUM(H9:H17)</f>
        <v>221</v>
      </c>
      <c r="I18" s="16">
        <f t="shared" si="14"/>
        <v>1</v>
      </c>
      <c r="J18" s="15">
        <f t="shared" ref="J18" si="20">SUM(J9:J17)</f>
        <v>208</v>
      </c>
      <c r="K18" s="16">
        <f t="shared" si="8"/>
        <v>1</v>
      </c>
      <c r="L18" s="16">
        <f>(J18-B18)/B18</f>
        <v>-0.1072961373390558</v>
      </c>
    </row>
    <row r="19" spans="1:12" ht="30" x14ac:dyDescent="0.25">
      <c r="A19" s="42" t="s">
        <v>21</v>
      </c>
      <c r="B19" s="63" t="s">
        <v>1</v>
      </c>
      <c r="C19" s="64"/>
      <c r="D19" s="63" t="s">
        <v>2</v>
      </c>
      <c r="E19" s="64"/>
      <c r="F19" s="63" t="s">
        <v>3</v>
      </c>
      <c r="G19" s="64"/>
      <c r="H19" s="63" t="s">
        <v>4</v>
      </c>
      <c r="I19" s="64"/>
      <c r="J19" s="65" t="s">
        <v>90</v>
      </c>
      <c r="K19" s="65"/>
      <c r="L19" s="10" t="s">
        <v>5</v>
      </c>
    </row>
    <row r="20" spans="1:12" x14ac:dyDescent="0.25">
      <c r="A20" s="37" t="s">
        <v>22</v>
      </c>
      <c r="B20" s="11">
        <v>8</v>
      </c>
      <c r="C20" s="12">
        <f t="shared" ref="C20:C24" si="21">B20/233</f>
        <v>3.4334763948497854E-2</v>
      </c>
      <c r="D20" s="11">
        <v>13</v>
      </c>
      <c r="E20" s="12">
        <f t="shared" ref="E20:E24" si="22">D20/237</f>
        <v>5.4852320675105488E-2</v>
      </c>
      <c r="F20" s="11">
        <v>5</v>
      </c>
      <c r="G20" s="12">
        <f t="shared" ref="G20:G24" si="23">F20/189</f>
        <v>2.6455026455026454E-2</v>
      </c>
      <c r="H20" s="11">
        <v>4</v>
      </c>
      <c r="I20" s="12">
        <f t="shared" ref="I20:I24" si="24">H20/221</f>
        <v>1.8099547511312219E-2</v>
      </c>
      <c r="J20" s="11">
        <v>4</v>
      </c>
      <c r="K20" s="12">
        <f t="shared" ref="K20:K24" si="25">J20/208</f>
        <v>1.9230769230769232E-2</v>
      </c>
      <c r="L20" s="12">
        <f>(J20-B20)/B20</f>
        <v>-0.5</v>
      </c>
    </row>
    <row r="21" spans="1:12" x14ac:dyDescent="0.25">
      <c r="A21" s="37" t="s">
        <v>23</v>
      </c>
      <c r="B21" s="11">
        <v>40</v>
      </c>
      <c r="C21" s="12">
        <f t="shared" si="21"/>
        <v>0.17167381974248927</v>
      </c>
      <c r="D21" s="11">
        <v>31</v>
      </c>
      <c r="E21" s="12">
        <f t="shared" si="22"/>
        <v>0.13080168776371309</v>
      </c>
      <c r="F21" s="11">
        <v>29</v>
      </c>
      <c r="G21" s="12">
        <f t="shared" si="23"/>
        <v>0.15343915343915343</v>
      </c>
      <c r="H21" s="11">
        <v>31</v>
      </c>
      <c r="I21" s="12">
        <f t="shared" si="24"/>
        <v>0.14027149321266968</v>
      </c>
      <c r="J21" s="11">
        <v>29</v>
      </c>
      <c r="K21" s="12">
        <f t="shared" si="25"/>
        <v>0.13942307692307693</v>
      </c>
      <c r="L21" s="12">
        <f>(J21-B21)/B21</f>
        <v>-0.27500000000000002</v>
      </c>
    </row>
    <row r="22" spans="1:12" x14ac:dyDescent="0.25">
      <c r="A22" s="37" t="s">
        <v>24</v>
      </c>
      <c r="B22" s="11">
        <v>102</v>
      </c>
      <c r="C22" s="12">
        <f t="shared" si="21"/>
        <v>0.43776824034334766</v>
      </c>
      <c r="D22" s="11">
        <v>119</v>
      </c>
      <c r="E22" s="12">
        <f t="shared" si="22"/>
        <v>0.50210970464135019</v>
      </c>
      <c r="F22" s="11">
        <v>99</v>
      </c>
      <c r="G22" s="12">
        <f t="shared" si="23"/>
        <v>0.52380952380952384</v>
      </c>
      <c r="H22" s="11">
        <v>117</v>
      </c>
      <c r="I22" s="12">
        <f t="shared" si="24"/>
        <v>0.52941176470588236</v>
      </c>
      <c r="J22" s="11">
        <v>114</v>
      </c>
      <c r="K22" s="12">
        <f t="shared" si="25"/>
        <v>0.54807692307692313</v>
      </c>
      <c r="L22" s="12">
        <f>(J22-B22)/B22</f>
        <v>0.11764705882352941</v>
      </c>
    </row>
    <row r="23" spans="1:12" x14ac:dyDescent="0.25">
      <c r="A23" s="37" t="s">
        <v>25</v>
      </c>
      <c r="B23" s="11">
        <v>83</v>
      </c>
      <c r="C23" s="12">
        <f t="shared" si="21"/>
        <v>0.35622317596566522</v>
      </c>
      <c r="D23" s="11">
        <v>74</v>
      </c>
      <c r="E23" s="12">
        <f t="shared" si="22"/>
        <v>0.31223628691983124</v>
      </c>
      <c r="F23" s="11">
        <v>56</v>
      </c>
      <c r="G23" s="12">
        <f t="shared" si="23"/>
        <v>0.29629629629629628</v>
      </c>
      <c r="H23" s="11">
        <v>69</v>
      </c>
      <c r="I23" s="12">
        <f t="shared" si="24"/>
        <v>0.31221719457013575</v>
      </c>
      <c r="J23" s="11">
        <v>61</v>
      </c>
      <c r="K23" s="12">
        <f t="shared" si="25"/>
        <v>0.29326923076923078</v>
      </c>
      <c r="L23" s="12">
        <f>(J23-B23)/B23</f>
        <v>-0.26506024096385544</v>
      </c>
    </row>
    <row r="24" spans="1:12" s="88" customFormat="1" x14ac:dyDescent="0.25">
      <c r="A24" s="45" t="s">
        <v>9</v>
      </c>
      <c r="B24" s="15">
        <f t="shared" ref="B24" si="26">SUM(B20:B23)</f>
        <v>233</v>
      </c>
      <c r="C24" s="16">
        <f t="shared" si="21"/>
        <v>1</v>
      </c>
      <c r="D24" s="15">
        <f t="shared" ref="D24" si="27">SUM(D20:D23)</f>
        <v>237</v>
      </c>
      <c r="E24" s="16">
        <f t="shared" si="22"/>
        <v>1</v>
      </c>
      <c r="F24" s="15">
        <f t="shared" ref="F24" si="28">SUM(F20:F23)</f>
        <v>189</v>
      </c>
      <c r="G24" s="16">
        <f t="shared" si="23"/>
        <v>1</v>
      </c>
      <c r="H24" s="15">
        <f t="shared" ref="H24" si="29">SUM(H20:H23)</f>
        <v>221</v>
      </c>
      <c r="I24" s="16">
        <f t="shared" si="24"/>
        <v>1</v>
      </c>
      <c r="J24" s="15">
        <f t="shared" ref="J24" si="30">SUM(J20:J23)</f>
        <v>208</v>
      </c>
      <c r="K24" s="16">
        <f t="shared" si="25"/>
        <v>1</v>
      </c>
      <c r="L24" s="16">
        <f>(J24-B24)/B24</f>
        <v>-0.1072961373390558</v>
      </c>
    </row>
    <row r="25" spans="1:12" ht="30" x14ac:dyDescent="0.25">
      <c r="A25" s="46" t="s">
        <v>26</v>
      </c>
      <c r="B25" s="63" t="s">
        <v>1</v>
      </c>
      <c r="C25" s="64"/>
      <c r="D25" s="63" t="s">
        <v>2</v>
      </c>
      <c r="E25" s="64"/>
      <c r="F25" s="63" t="s">
        <v>3</v>
      </c>
      <c r="G25" s="64"/>
      <c r="H25" s="63" t="s">
        <v>4</v>
      </c>
      <c r="I25" s="64"/>
      <c r="J25" s="65" t="s">
        <v>90</v>
      </c>
      <c r="K25" s="65"/>
      <c r="L25" s="10" t="s">
        <v>5</v>
      </c>
    </row>
    <row r="26" spans="1:12" x14ac:dyDescent="0.25">
      <c r="A26" s="37" t="s">
        <v>27</v>
      </c>
      <c r="B26" s="11">
        <v>40</v>
      </c>
      <c r="C26" s="12">
        <f t="shared" ref="C26:C32" si="31">B26/233</f>
        <v>0.17167381974248927</v>
      </c>
      <c r="D26" s="11">
        <v>47</v>
      </c>
      <c r="E26" s="12">
        <f t="shared" ref="E26:E32" si="32">D26/237</f>
        <v>0.19831223628691982</v>
      </c>
      <c r="F26" s="11">
        <v>43</v>
      </c>
      <c r="G26" s="12">
        <f t="shared" ref="G26:G32" si="33">F26/189</f>
        <v>0.2275132275132275</v>
      </c>
      <c r="H26" s="11">
        <v>31</v>
      </c>
      <c r="I26" s="12">
        <f t="shared" ref="I26:I32" si="34">H26/221</f>
        <v>0.14027149321266968</v>
      </c>
      <c r="J26" s="11">
        <v>28</v>
      </c>
      <c r="K26" s="12">
        <f t="shared" ref="K26:K32" si="35">J26/208</f>
        <v>0.13461538461538461</v>
      </c>
      <c r="L26" s="12">
        <f>(J26-B26)/B26</f>
        <v>-0.3</v>
      </c>
    </row>
    <row r="27" spans="1:12" x14ac:dyDescent="0.25">
      <c r="A27" s="37" t="s">
        <v>28</v>
      </c>
      <c r="B27" s="11">
        <v>10</v>
      </c>
      <c r="C27" s="12">
        <f t="shared" si="31"/>
        <v>4.2918454935622317E-2</v>
      </c>
      <c r="D27" s="11">
        <v>6</v>
      </c>
      <c r="E27" s="12">
        <f t="shared" si="32"/>
        <v>2.5316455696202531E-2</v>
      </c>
      <c r="F27" s="11">
        <v>6</v>
      </c>
      <c r="G27" s="12">
        <f t="shared" si="33"/>
        <v>3.1746031746031744E-2</v>
      </c>
      <c r="H27" s="11">
        <v>5</v>
      </c>
      <c r="I27" s="12">
        <f t="shared" si="34"/>
        <v>2.2624434389140271E-2</v>
      </c>
      <c r="J27" s="11">
        <v>5</v>
      </c>
      <c r="K27" s="12">
        <f t="shared" si="35"/>
        <v>2.403846153846154E-2</v>
      </c>
      <c r="L27" s="12">
        <f>(J27-B27)/B27</f>
        <v>-0.5</v>
      </c>
    </row>
    <row r="28" spans="1:12" x14ac:dyDescent="0.25">
      <c r="A28" s="37" t="s">
        <v>29</v>
      </c>
      <c r="B28" s="11">
        <v>36</v>
      </c>
      <c r="C28" s="12">
        <f t="shared" si="31"/>
        <v>0.15450643776824036</v>
      </c>
      <c r="D28" s="11">
        <v>51</v>
      </c>
      <c r="E28" s="12">
        <f t="shared" si="32"/>
        <v>0.21518987341772153</v>
      </c>
      <c r="F28" s="11">
        <v>36</v>
      </c>
      <c r="G28" s="12">
        <f t="shared" si="33"/>
        <v>0.19047619047619047</v>
      </c>
      <c r="H28" s="11">
        <v>51</v>
      </c>
      <c r="I28" s="12">
        <f t="shared" si="34"/>
        <v>0.23076923076923078</v>
      </c>
      <c r="J28" s="11">
        <v>35</v>
      </c>
      <c r="K28" s="12">
        <f t="shared" si="35"/>
        <v>0.16826923076923078</v>
      </c>
      <c r="L28" s="12">
        <f>(J28-B28)/B28</f>
        <v>-2.7777777777777776E-2</v>
      </c>
    </row>
    <row r="29" spans="1:12" x14ac:dyDescent="0.25">
      <c r="A29" s="37" t="s">
        <v>30</v>
      </c>
      <c r="B29" s="11">
        <v>32</v>
      </c>
      <c r="C29" s="12">
        <f t="shared" si="31"/>
        <v>0.13733905579399142</v>
      </c>
      <c r="D29" s="11">
        <v>37</v>
      </c>
      <c r="E29" s="12">
        <f t="shared" si="32"/>
        <v>0.15611814345991562</v>
      </c>
      <c r="F29" s="11">
        <v>43</v>
      </c>
      <c r="G29" s="12">
        <f t="shared" si="33"/>
        <v>0.2275132275132275</v>
      </c>
      <c r="H29" s="11">
        <v>51</v>
      </c>
      <c r="I29" s="12">
        <f t="shared" si="34"/>
        <v>0.23076923076923078</v>
      </c>
      <c r="J29" s="11">
        <v>46</v>
      </c>
      <c r="K29" s="12">
        <f t="shared" si="35"/>
        <v>0.22115384615384615</v>
      </c>
      <c r="L29" s="12">
        <f>(J29-B29)/B29</f>
        <v>0.4375</v>
      </c>
    </row>
    <row r="30" spans="1:12" x14ac:dyDescent="0.25">
      <c r="A30" s="49"/>
      <c r="B30" s="13" t="s">
        <v>13</v>
      </c>
      <c r="C30" s="14" t="s">
        <v>13</v>
      </c>
      <c r="D30" s="13" t="s">
        <v>13</v>
      </c>
      <c r="E30" s="14" t="s">
        <v>13</v>
      </c>
      <c r="F30" s="13" t="s">
        <v>13</v>
      </c>
      <c r="G30" s="14" t="s">
        <v>13</v>
      </c>
      <c r="H30" s="13" t="s">
        <v>13</v>
      </c>
      <c r="I30" s="14" t="s">
        <v>13</v>
      </c>
      <c r="J30" s="11">
        <v>1</v>
      </c>
      <c r="K30" s="12">
        <f t="shared" si="35"/>
        <v>4.807692307692308E-3</v>
      </c>
      <c r="L30" s="12">
        <v>1</v>
      </c>
    </row>
    <row r="31" spans="1:12" x14ac:dyDescent="0.25">
      <c r="A31" s="37" t="s">
        <v>31</v>
      </c>
      <c r="B31" s="11">
        <v>115</v>
      </c>
      <c r="C31" s="12">
        <f t="shared" si="31"/>
        <v>0.49356223175965663</v>
      </c>
      <c r="D31" s="11">
        <v>96</v>
      </c>
      <c r="E31" s="12">
        <f t="shared" si="32"/>
        <v>0.4050632911392405</v>
      </c>
      <c r="F31" s="11">
        <v>61</v>
      </c>
      <c r="G31" s="12">
        <f t="shared" si="33"/>
        <v>0.32275132275132273</v>
      </c>
      <c r="H31" s="11">
        <v>83</v>
      </c>
      <c r="I31" s="12">
        <f t="shared" si="34"/>
        <v>0.3755656108597285</v>
      </c>
      <c r="J31" s="11">
        <v>93</v>
      </c>
      <c r="K31" s="12">
        <f t="shared" si="35"/>
        <v>0.44711538461538464</v>
      </c>
      <c r="L31" s="12">
        <f>(J31-B31)/B31</f>
        <v>-0.19130434782608696</v>
      </c>
    </row>
    <row r="32" spans="1:12" s="88" customFormat="1" x14ac:dyDescent="0.25">
      <c r="A32" s="45" t="s">
        <v>9</v>
      </c>
      <c r="B32" s="15">
        <f t="shared" ref="B32" si="36">SUM(B26:B31)</f>
        <v>233</v>
      </c>
      <c r="C32" s="16">
        <f t="shared" si="31"/>
        <v>1</v>
      </c>
      <c r="D32" s="15">
        <f t="shared" ref="D32" si="37">SUM(D26:D31)</f>
        <v>237</v>
      </c>
      <c r="E32" s="16">
        <f t="shared" si="32"/>
        <v>1</v>
      </c>
      <c r="F32" s="15">
        <f t="shared" ref="F32" si="38">SUM(F26:F31)</f>
        <v>189</v>
      </c>
      <c r="G32" s="16">
        <f t="shared" si="33"/>
        <v>1</v>
      </c>
      <c r="H32" s="15">
        <f t="shared" ref="H32" si="39">SUM(H26:H31)</f>
        <v>221</v>
      </c>
      <c r="I32" s="16">
        <f t="shared" si="34"/>
        <v>1</v>
      </c>
      <c r="J32" s="15">
        <f>SUM(J26:J31)</f>
        <v>208</v>
      </c>
      <c r="K32" s="16">
        <f t="shared" si="35"/>
        <v>1</v>
      </c>
      <c r="L32" s="16">
        <f>(J32-B32)/B32</f>
        <v>-0.1072961373390558</v>
      </c>
    </row>
    <row r="33" spans="1:12" ht="30" x14ac:dyDescent="0.25">
      <c r="A33" s="42" t="s">
        <v>32</v>
      </c>
      <c r="B33" s="63" t="s">
        <v>1</v>
      </c>
      <c r="C33" s="64"/>
      <c r="D33" s="63" t="s">
        <v>2</v>
      </c>
      <c r="E33" s="64"/>
      <c r="F33" s="63" t="s">
        <v>3</v>
      </c>
      <c r="G33" s="64"/>
      <c r="H33" s="63" t="s">
        <v>4</v>
      </c>
      <c r="I33" s="64"/>
      <c r="J33" s="65" t="s">
        <v>90</v>
      </c>
      <c r="K33" s="65"/>
      <c r="L33" s="10" t="s">
        <v>5</v>
      </c>
    </row>
    <row r="34" spans="1:12" ht="30" x14ac:dyDescent="0.25">
      <c r="A34" s="47" t="s">
        <v>89</v>
      </c>
      <c r="B34" s="11">
        <v>195</v>
      </c>
      <c r="C34" s="12">
        <f t="shared" ref="C34:C36" si="40">B34/233</f>
        <v>0.83690987124463523</v>
      </c>
      <c r="D34" s="11">
        <v>204</v>
      </c>
      <c r="E34" s="12">
        <f t="shared" ref="E34:E36" si="41">D34/237</f>
        <v>0.86075949367088611</v>
      </c>
      <c r="F34" s="11">
        <v>167</v>
      </c>
      <c r="G34" s="12">
        <f t="shared" ref="G34:G36" si="42">F34/189</f>
        <v>0.8835978835978836</v>
      </c>
      <c r="H34" s="11">
        <v>203</v>
      </c>
      <c r="I34" s="12">
        <f t="shared" ref="I34:I36" si="43">H34/221</f>
        <v>0.91855203619909498</v>
      </c>
      <c r="J34" s="11">
        <v>185</v>
      </c>
      <c r="K34" s="12">
        <f t="shared" ref="K34:K36" si="44">J34/208</f>
        <v>0.88942307692307687</v>
      </c>
      <c r="L34" s="12">
        <f>(J34-B34)/B34</f>
        <v>-5.128205128205128E-2</v>
      </c>
    </row>
    <row r="35" spans="1:12" x14ac:dyDescent="0.25">
      <c r="A35" s="37" t="s">
        <v>33</v>
      </c>
      <c r="B35" s="11">
        <v>38</v>
      </c>
      <c r="C35" s="12">
        <f t="shared" si="40"/>
        <v>0.1630901287553648</v>
      </c>
      <c r="D35" s="11">
        <v>33</v>
      </c>
      <c r="E35" s="12">
        <f t="shared" si="41"/>
        <v>0.13924050632911392</v>
      </c>
      <c r="F35" s="11">
        <v>22</v>
      </c>
      <c r="G35" s="12">
        <f t="shared" si="42"/>
        <v>0.1164021164021164</v>
      </c>
      <c r="H35" s="11">
        <v>18</v>
      </c>
      <c r="I35" s="12">
        <f t="shared" si="43"/>
        <v>8.1447963800904979E-2</v>
      </c>
      <c r="J35" s="11">
        <v>23</v>
      </c>
      <c r="K35" s="12">
        <f t="shared" si="44"/>
        <v>0.11057692307692307</v>
      </c>
      <c r="L35" s="12">
        <f>(J35-B35)/B35</f>
        <v>-0.39473684210526316</v>
      </c>
    </row>
    <row r="36" spans="1:12" s="88" customFormat="1" x14ac:dyDescent="0.25">
      <c r="A36" s="45" t="s">
        <v>9</v>
      </c>
      <c r="B36" s="15">
        <f t="shared" ref="B36" si="45">SUM(B34:B35)</f>
        <v>233</v>
      </c>
      <c r="C36" s="16">
        <f t="shared" si="40"/>
        <v>1</v>
      </c>
      <c r="D36" s="15">
        <f t="shared" ref="D36" si="46">SUM(D34:D35)</f>
        <v>237</v>
      </c>
      <c r="E36" s="16">
        <f t="shared" si="41"/>
        <v>1</v>
      </c>
      <c r="F36" s="15">
        <f t="shared" ref="F36" si="47">SUM(F34:F35)</f>
        <v>189</v>
      </c>
      <c r="G36" s="16">
        <f t="shared" si="42"/>
        <v>1</v>
      </c>
      <c r="H36" s="15">
        <f t="shared" ref="H36" si="48">SUM(H34:H35)</f>
        <v>221</v>
      </c>
      <c r="I36" s="16">
        <f t="shared" si="43"/>
        <v>1</v>
      </c>
      <c r="J36" s="15">
        <f t="shared" ref="J36" si="49">SUM(J34:J35)</f>
        <v>208</v>
      </c>
      <c r="K36" s="16">
        <f t="shared" si="44"/>
        <v>1</v>
      </c>
      <c r="L36" s="16">
        <f>(J36-B36)/B36</f>
        <v>-0.1072961373390558</v>
      </c>
    </row>
  </sheetData>
  <mergeCells count="26">
    <mergeCell ref="B33:C33"/>
    <mergeCell ref="D33:E33"/>
    <mergeCell ref="F33:G33"/>
    <mergeCell ref="H33:I33"/>
    <mergeCell ref="J33:K33"/>
    <mergeCell ref="B25:C25"/>
    <mergeCell ref="D25:E25"/>
    <mergeCell ref="F25:G25"/>
    <mergeCell ref="H25:I25"/>
    <mergeCell ref="J25:K25"/>
    <mergeCell ref="B8:C8"/>
    <mergeCell ref="D8:E8"/>
    <mergeCell ref="F8:G8"/>
    <mergeCell ref="H8:I8"/>
    <mergeCell ref="J8:K8"/>
    <mergeCell ref="B19:C19"/>
    <mergeCell ref="D19:E19"/>
    <mergeCell ref="F19:G19"/>
    <mergeCell ref="H19:I19"/>
    <mergeCell ref="J19:K19"/>
    <mergeCell ref="A1:L2"/>
    <mergeCell ref="B3:C3"/>
    <mergeCell ref="D3:E3"/>
    <mergeCell ref="F3:G3"/>
    <mergeCell ref="H3:I3"/>
    <mergeCell ref="J3:K3"/>
  </mergeCells>
  <printOptions horizontalCentered="1"/>
  <pageMargins left="0.7" right="0.7" top="0.75" bottom="0.75" header="0.3" footer="0.3"/>
  <pageSetup scale="82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workbookViewId="0">
      <selection sqref="A1:H2"/>
    </sheetView>
  </sheetViews>
  <sheetFormatPr defaultRowHeight="15" x14ac:dyDescent="0.25"/>
  <cols>
    <col min="1" max="1" width="38.140625" style="38" customWidth="1"/>
    <col min="2" max="2" width="18.5703125" style="17" customWidth="1"/>
    <col min="3" max="4" width="13.140625" style="17" customWidth="1"/>
    <col min="5" max="5" width="13.140625" style="25" customWidth="1"/>
    <col min="6" max="6" width="13.140625" style="17" customWidth="1"/>
    <col min="7" max="7" width="13.140625" style="25" customWidth="1"/>
    <col min="8" max="8" width="13.140625" style="26" customWidth="1"/>
  </cols>
  <sheetData>
    <row r="1" spans="1:8" x14ac:dyDescent="0.25">
      <c r="A1" s="60" t="s">
        <v>39</v>
      </c>
      <c r="B1" s="60"/>
      <c r="C1" s="60"/>
      <c r="D1" s="60"/>
      <c r="E1" s="60"/>
      <c r="F1" s="60"/>
      <c r="G1" s="60"/>
      <c r="H1" s="60"/>
    </row>
    <row r="2" spans="1:8" x14ac:dyDescent="0.25">
      <c r="A2" s="67"/>
      <c r="B2" s="67"/>
      <c r="C2" s="67"/>
      <c r="D2" s="67"/>
      <c r="E2" s="67"/>
      <c r="F2" s="67"/>
      <c r="G2" s="67"/>
      <c r="H2" s="67"/>
    </row>
    <row r="3" spans="1:8" ht="30" x14ac:dyDescent="0.25">
      <c r="A3" s="43" t="s">
        <v>35</v>
      </c>
      <c r="B3" s="5" t="s">
        <v>36</v>
      </c>
      <c r="C3" s="18" t="s">
        <v>82</v>
      </c>
      <c r="D3" s="18" t="s">
        <v>83</v>
      </c>
      <c r="E3" s="19" t="s">
        <v>84</v>
      </c>
      <c r="F3" s="18" t="s">
        <v>85</v>
      </c>
      <c r="G3" s="19" t="s">
        <v>37</v>
      </c>
      <c r="H3" s="20" t="s">
        <v>86</v>
      </c>
    </row>
    <row r="4" spans="1:8" x14ac:dyDescent="0.25">
      <c r="A4" s="68" t="s">
        <v>40</v>
      </c>
      <c r="B4" s="8" t="s">
        <v>1</v>
      </c>
      <c r="C4" s="11">
        <v>434</v>
      </c>
      <c r="D4" s="11">
        <v>394</v>
      </c>
      <c r="E4" s="21">
        <v>0.90783410138248843</v>
      </c>
      <c r="F4" s="11">
        <v>353</v>
      </c>
      <c r="G4" s="21">
        <v>0.81336405529953915</v>
      </c>
      <c r="H4" s="22" t="s">
        <v>13</v>
      </c>
    </row>
    <row r="5" spans="1:8" x14ac:dyDescent="0.25">
      <c r="A5" s="69"/>
      <c r="B5" s="8" t="s">
        <v>2</v>
      </c>
      <c r="C5" s="11">
        <v>432</v>
      </c>
      <c r="D5" s="11">
        <v>394</v>
      </c>
      <c r="E5" s="21">
        <v>0.91203703703703709</v>
      </c>
      <c r="F5" s="11">
        <v>359</v>
      </c>
      <c r="G5" s="21">
        <v>0.83101851851851849</v>
      </c>
      <c r="H5" s="24" t="s">
        <v>13</v>
      </c>
    </row>
    <row r="6" spans="1:8" x14ac:dyDescent="0.25">
      <c r="A6" s="69"/>
      <c r="B6" s="8" t="s">
        <v>3</v>
      </c>
      <c r="C6" s="11">
        <v>339</v>
      </c>
      <c r="D6" s="11">
        <v>300</v>
      </c>
      <c r="E6" s="21">
        <v>0.88495575221238942</v>
      </c>
      <c r="F6" s="11">
        <v>261</v>
      </c>
      <c r="G6" s="21">
        <v>0.76991150442477874</v>
      </c>
      <c r="H6" s="24" t="s">
        <v>13</v>
      </c>
    </row>
    <row r="7" spans="1:8" x14ac:dyDescent="0.25">
      <c r="A7" s="69"/>
      <c r="B7" s="8" t="s">
        <v>4</v>
      </c>
      <c r="C7" s="11">
        <v>360</v>
      </c>
      <c r="D7" s="11">
        <v>311</v>
      </c>
      <c r="E7" s="21">
        <v>0.86388888888888893</v>
      </c>
      <c r="F7" s="11">
        <v>286</v>
      </c>
      <c r="G7" s="21">
        <v>0.7944444444444444</v>
      </c>
      <c r="H7" s="24" t="s">
        <v>13</v>
      </c>
    </row>
    <row r="8" spans="1:8" x14ac:dyDescent="0.25">
      <c r="A8" s="70"/>
      <c r="B8" s="8" t="s">
        <v>90</v>
      </c>
      <c r="C8" s="11">
        <v>348</v>
      </c>
      <c r="D8" s="11">
        <v>313</v>
      </c>
      <c r="E8" s="21">
        <v>0.89942528735632188</v>
      </c>
      <c r="F8" s="11">
        <v>294</v>
      </c>
      <c r="G8" s="21">
        <v>0.84482758620689657</v>
      </c>
      <c r="H8" s="24" t="s">
        <v>13</v>
      </c>
    </row>
    <row r="10" spans="1:8" ht="30" x14ac:dyDescent="0.25">
      <c r="A10" s="42" t="s">
        <v>38</v>
      </c>
      <c r="B10" s="5" t="s">
        <v>36</v>
      </c>
      <c r="C10" s="18" t="s">
        <v>82</v>
      </c>
      <c r="D10" s="18" t="s">
        <v>83</v>
      </c>
      <c r="E10" s="19" t="s">
        <v>84</v>
      </c>
      <c r="F10" s="18" t="s">
        <v>85</v>
      </c>
      <c r="G10" s="19" t="s">
        <v>37</v>
      </c>
      <c r="H10" s="20" t="s">
        <v>86</v>
      </c>
    </row>
    <row r="11" spans="1:8" x14ac:dyDescent="0.25">
      <c r="A11" s="71" t="s">
        <v>41</v>
      </c>
      <c r="B11" s="8" t="s">
        <v>1</v>
      </c>
      <c r="C11" s="11">
        <v>56</v>
      </c>
      <c r="D11" s="11">
        <v>49</v>
      </c>
      <c r="E11" s="23">
        <v>0.875</v>
      </c>
      <c r="F11" s="11">
        <v>40</v>
      </c>
      <c r="G11" s="23">
        <v>0.7142857142857143</v>
      </c>
      <c r="H11" s="24">
        <v>2.7755102040816326</v>
      </c>
    </row>
    <row r="12" spans="1:8" x14ac:dyDescent="0.25">
      <c r="A12" s="71"/>
      <c r="B12" s="8" t="s">
        <v>2</v>
      </c>
      <c r="C12" s="11">
        <v>57</v>
      </c>
      <c r="D12" s="11">
        <v>51</v>
      </c>
      <c r="E12" s="23">
        <v>0.89473684210526316</v>
      </c>
      <c r="F12" s="11">
        <v>47</v>
      </c>
      <c r="G12" s="23">
        <v>0.82456140350877194</v>
      </c>
      <c r="H12" s="24">
        <v>2.8235294117647061</v>
      </c>
    </row>
    <row r="13" spans="1:8" x14ac:dyDescent="0.25">
      <c r="A13" s="71"/>
      <c r="B13" s="8" t="s">
        <v>3</v>
      </c>
      <c r="C13" s="11">
        <v>37</v>
      </c>
      <c r="D13" s="11">
        <v>28</v>
      </c>
      <c r="E13" s="23">
        <v>0.7567567567567568</v>
      </c>
      <c r="F13" s="11">
        <v>23</v>
      </c>
      <c r="G13" s="23">
        <v>0.6216216216216216</v>
      </c>
      <c r="H13" s="24">
        <v>2.4642857142857144</v>
      </c>
    </row>
    <row r="14" spans="1:8" x14ac:dyDescent="0.25">
      <c r="A14" s="71"/>
      <c r="B14" s="8" t="s">
        <v>4</v>
      </c>
      <c r="C14" s="11">
        <v>43</v>
      </c>
      <c r="D14" s="11">
        <v>32</v>
      </c>
      <c r="E14" s="23">
        <v>0.7441860465116279</v>
      </c>
      <c r="F14" s="11">
        <v>29</v>
      </c>
      <c r="G14" s="23">
        <v>0.67441860465116277</v>
      </c>
      <c r="H14" s="24">
        <v>2.65625</v>
      </c>
    </row>
    <row r="15" spans="1:8" x14ac:dyDescent="0.25">
      <c r="A15" s="71"/>
      <c r="B15" s="8" t="s">
        <v>90</v>
      </c>
      <c r="C15" s="11">
        <v>33</v>
      </c>
      <c r="D15" s="11">
        <v>30</v>
      </c>
      <c r="E15" s="23">
        <v>0.90909090909090906</v>
      </c>
      <c r="F15" s="11">
        <v>29</v>
      </c>
      <c r="G15" s="23">
        <v>0.87878787878787878</v>
      </c>
      <c r="H15" s="24">
        <v>3.1</v>
      </c>
    </row>
    <row r="16" spans="1:8" ht="30" x14ac:dyDescent="0.25">
      <c r="A16" s="44"/>
      <c r="B16" s="5" t="s">
        <v>36</v>
      </c>
      <c r="C16" s="18" t="s">
        <v>82</v>
      </c>
      <c r="D16" s="18" t="s">
        <v>83</v>
      </c>
      <c r="E16" s="19" t="s">
        <v>84</v>
      </c>
      <c r="F16" s="18" t="s">
        <v>85</v>
      </c>
      <c r="G16" s="19" t="s">
        <v>37</v>
      </c>
      <c r="H16" s="20" t="s">
        <v>86</v>
      </c>
    </row>
    <row r="17" spans="1:8" x14ac:dyDescent="0.25">
      <c r="A17" s="66" t="s">
        <v>42</v>
      </c>
      <c r="B17" s="8" t="s">
        <v>1</v>
      </c>
      <c r="C17" s="11">
        <v>53</v>
      </c>
      <c r="D17" s="11">
        <v>52</v>
      </c>
      <c r="E17" s="23">
        <v>0.98113207547169812</v>
      </c>
      <c r="F17" s="11">
        <v>47</v>
      </c>
      <c r="G17" s="23">
        <v>0.8867924528301887</v>
      </c>
      <c r="H17" s="24">
        <v>3.25</v>
      </c>
    </row>
    <row r="18" spans="1:8" x14ac:dyDescent="0.25">
      <c r="A18" s="66"/>
      <c r="B18" s="8" t="s">
        <v>2</v>
      </c>
      <c r="C18" s="11">
        <v>50</v>
      </c>
      <c r="D18" s="11">
        <v>46</v>
      </c>
      <c r="E18" s="23">
        <v>0.92</v>
      </c>
      <c r="F18" s="11">
        <v>39</v>
      </c>
      <c r="G18" s="23">
        <v>0.78</v>
      </c>
      <c r="H18" s="24">
        <v>2.7173913043478262</v>
      </c>
    </row>
    <row r="19" spans="1:8" x14ac:dyDescent="0.25">
      <c r="A19" s="66"/>
      <c r="B19" s="8" t="s">
        <v>3</v>
      </c>
      <c r="C19" s="11">
        <v>26</v>
      </c>
      <c r="D19" s="11">
        <v>24</v>
      </c>
      <c r="E19" s="23">
        <v>0.92307692307692313</v>
      </c>
      <c r="F19" s="11">
        <v>20</v>
      </c>
      <c r="G19" s="23">
        <v>0.76923076923076927</v>
      </c>
      <c r="H19" s="24">
        <v>2.8333333333333335</v>
      </c>
    </row>
    <row r="20" spans="1:8" x14ac:dyDescent="0.25">
      <c r="A20" s="66"/>
      <c r="B20" s="8" t="s">
        <v>4</v>
      </c>
      <c r="C20" s="11">
        <v>34</v>
      </c>
      <c r="D20" s="11">
        <v>30</v>
      </c>
      <c r="E20" s="23">
        <v>0.88235294117647056</v>
      </c>
      <c r="F20" s="11">
        <v>28</v>
      </c>
      <c r="G20" s="23">
        <v>0.82352941176470584</v>
      </c>
      <c r="H20" s="24">
        <v>3</v>
      </c>
    </row>
    <row r="21" spans="1:8" x14ac:dyDescent="0.25">
      <c r="A21" s="66"/>
      <c r="B21" s="8" t="s">
        <v>90</v>
      </c>
      <c r="C21" s="11">
        <v>31</v>
      </c>
      <c r="D21" s="11">
        <v>27</v>
      </c>
      <c r="E21" s="23">
        <v>0.87096774193548387</v>
      </c>
      <c r="F21" s="11">
        <v>27</v>
      </c>
      <c r="G21" s="23">
        <v>0.87096774193548387</v>
      </c>
      <c r="H21" s="24">
        <v>3.1481481481481484</v>
      </c>
    </row>
    <row r="22" spans="1:8" ht="30" x14ac:dyDescent="0.25">
      <c r="A22" s="44"/>
      <c r="B22" s="5" t="s">
        <v>36</v>
      </c>
      <c r="C22" s="18" t="s">
        <v>82</v>
      </c>
      <c r="D22" s="18" t="s">
        <v>83</v>
      </c>
      <c r="E22" s="19" t="s">
        <v>84</v>
      </c>
      <c r="F22" s="18" t="s">
        <v>85</v>
      </c>
      <c r="G22" s="19" t="s">
        <v>37</v>
      </c>
      <c r="H22" s="20" t="s">
        <v>86</v>
      </c>
    </row>
    <row r="23" spans="1:8" x14ac:dyDescent="0.25">
      <c r="A23" s="71" t="s">
        <v>43</v>
      </c>
      <c r="B23" s="8" t="s">
        <v>1</v>
      </c>
      <c r="C23" s="11">
        <v>20</v>
      </c>
      <c r="D23" s="11">
        <v>19</v>
      </c>
      <c r="E23" s="23">
        <v>0.95</v>
      </c>
      <c r="F23" s="11">
        <v>14</v>
      </c>
      <c r="G23" s="23">
        <v>0.7</v>
      </c>
      <c r="H23" s="24">
        <v>2.736842105263158</v>
      </c>
    </row>
    <row r="24" spans="1:8" x14ac:dyDescent="0.25">
      <c r="A24" s="71"/>
      <c r="B24" s="8" t="s">
        <v>2</v>
      </c>
      <c r="C24" s="11" t="s">
        <v>13</v>
      </c>
      <c r="D24" s="11" t="s">
        <v>13</v>
      </c>
      <c r="E24" s="23" t="s">
        <v>13</v>
      </c>
      <c r="F24" s="11" t="s">
        <v>13</v>
      </c>
      <c r="G24" s="23" t="s">
        <v>13</v>
      </c>
      <c r="H24" s="24" t="s">
        <v>13</v>
      </c>
    </row>
    <row r="25" spans="1:8" x14ac:dyDescent="0.25">
      <c r="A25" s="71"/>
      <c r="B25" s="8" t="s">
        <v>3</v>
      </c>
      <c r="C25" s="8" t="s">
        <v>13</v>
      </c>
      <c r="D25" s="8" t="s">
        <v>13</v>
      </c>
      <c r="E25" s="23" t="s">
        <v>13</v>
      </c>
      <c r="F25" s="8" t="s">
        <v>13</v>
      </c>
      <c r="G25" s="23" t="s">
        <v>13</v>
      </c>
      <c r="H25" s="24" t="s">
        <v>13</v>
      </c>
    </row>
    <row r="26" spans="1:8" x14ac:dyDescent="0.25">
      <c r="A26" s="71"/>
      <c r="B26" s="8" t="s">
        <v>4</v>
      </c>
      <c r="C26" s="11" t="s">
        <v>13</v>
      </c>
      <c r="D26" s="11" t="s">
        <v>13</v>
      </c>
      <c r="E26" s="23" t="s">
        <v>13</v>
      </c>
      <c r="F26" s="11" t="s">
        <v>13</v>
      </c>
      <c r="G26" s="23" t="s">
        <v>13</v>
      </c>
      <c r="H26" s="24" t="s">
        <v>13</v>
      </c>
    </row>
    <row r="27" spans="1:8" x14ac:dyDescent="0.25">
      <c r="A27" s="71"/>
      <c r="B27" s="8" t="s">
        <v>90</v>
      </c>
      <c r="C27" s="11" t="s">
        <v>13</v>
      </c>
      <c r="D27" s="11" t="s">
        <v>13</v>
      </c>
      <c r="E27" s="23" t="s">
        <v>13</v>
      </c>
      <c r="F27" s="11" t="s">
        <v>13</v>
      </c>
      <c r="G27" s="23" t="s">
        <v>13</v>
      </c>
      <c r="H27" s="24" t="s">
        <v>13</v>
      </c>
    </row>
    <row r="28" spans="1:8" ht="30" x14ac:dyDescent="0.25">
      <c r="A28" s="44"/>
      <c r="B28" s="5" t="s">
        <v>36</v>
      </c>
      <c r="C28" s="18" t="s">
        <v>82</v>
      </c>
      <c r="D28" s="18" t="s">
        <v>83</v>
      </c>
      <c r="E28" s="19" t="s">
        <v>84</v>
      </c>
      <c r="F28" s="18" t="s">
        <v>85</v>
      </c>
      <c r="G28" s="19" t="s">
        <v>37</v>
      </c>
      <c r="H28" s="20" t="s">
        <v>86</v>
      </c>
    </row>
    <row r="29" spans="1:8" x14ac:dyDescent="0.25">
      <c r="A29" s="66" t="s">
        <v>44</v>
      </c>
      <c r="B29" s="8" t="s">
        <v>1</v>
      </c>
      <c r="C29" s="11">
        <v>22</v>
      </c>
      <c r="D29" s="11">
        <v>16</v>
      </c>
      <c r="E29" s="23">
        <v>0.72727272727272729</v>
      </c>
      <c r="F29" s="11">
        <v>11</v>
      </c>
      <c r="G29" s="23">
        <v>0.5</v>
      </c>
      <c r="H29" s="24">
        <v>2.5625</v>
      </c>
    </row>
    <row r="30" spans="1:8" x14ac:dyDescent="0.25">
      <c r="A30" s="66"/>
      <c r="B30" s="8" t="s">
        <v>2</v>
      </c>
      <c r="C30" s="11">
        <v>34</v>
      </c>
      <c r="D30" s="11">
        <v>29</v>
      </c>
      <c r="E30" s="23">
        <v>0.8529411764705882</v>
      </c>
      <c r="F30" s="11">
        <v>28</v>
      </c>
      <c r="G30" s="23">
        <v>0.82352941176470584</v>
      </c>
      <c r="H30" s="24">
        <v>3.6896551724137931</v>
      </c>
    </row>
    <row r="31" spans="1:8" x14ac:dyDescent="0.25">
      <c r="A31" s="66"/>
      <c r="B31" s="8" t="s">
        <v>3</v>
      </c>
      <c r="C31" s="11">
        <v>24</v>
      </c>
      <c r="D31" s="11">
        <v>22</v>
      </c>
      <c r="E31" s="23">
        <v>0.91666666666666663</v>
      </c>
      <c r="F31" s="11">
        <v>19</v>
      </c>
      <c r="G31" s="23">
        <v>0.79166666666666663</v>
      </c>
      <c r="H31" s="24">
        <v>3.081818181818182</v>
      </c>
    </row>
    <row r="32" spans="1:8" x14ac:dyDescent="0.25">
      <c r="A32" s="66"/>
      <c r="B32" s="8" t="s">
        <v>4</v>
      </c>
      <c r="C32" s="11">
        <v>21</v>
      </c>
      <c r="D32" s="11">
        <v>14</v>
      </c>
      <c r="E32" s="23">
        <v>0.66666666666666663</v>
      </c>
      <c r="F32" s="11">
        <v>13</v>
      </c>
      <c r="G32" s="23">
        <v>0.61904761904761907</v>
      </c>
      <c r="H32" s="24">
        <v>3.3571428571428572</v>
      </c>
    </row>
    <row r="33" spans="1:8" x14ac:dyDescent="0.25">
      <c r="A33" s="66"/>
      <c r="B33" s="8" t="s">
        <v>90</v>
      </c>
      <c r="C33" s="11">
        <v>20</v>
      </c>
      <c r="D33" s="11">
        <v>20</v>
      </c>
      <c r="E33" s="23">
        <v>1</v>
      </c>
      <c r="F33" s="11">
        <v>15</v>
      </c>
      <c r="G33" s="23">
        <v>0.75</v>
      </c>
      <c r="H33" s="24">
        <v>3.05</v>
      </c>
    </row>
    <row r="34" spans="1:8" ht="30" x14ac:dyDescent="0.25">
      <c r="A34" s="44"/>
      <c r="B34" s="5" t="s">
        <v>36</v>
      </c>
      <c r="C34" s="18" t="s">
        <v>82</v>
      </c>
      <c r="D34" s="18" t="s">
        <v>83</v>
      </c>
      <c r="E34" s="19" t="s">
        <v>84</v>
      </c>
      <c r="F34" s="18" t="s">
        <v>85</v>
      </c>
      <c r="G34" s="19" t="s">
        <v>37</v>
      </c>
      <c r="H34" s="20" t="s">
        <v>86</v>
      </c>
    </row>
    <row r="35" spans="1:8" x14ac:dyDescent="0.25">
      <c r="A35" s="71" t="s">
        <v>45</v>
      </c>
      <c r="B35" s="8" t="s">
        <v>1</v>
      </c>
      <c r="C35" s="11">
        <v>49</v>
      </c>
      <c r="D35" s="11">
        <v>44</v>
      </c>
      <c r="E35" s="23">
        <v>0.89795918367346939</v>
      </c>
      <c r="F35" s="11">
        <v>42</v>
      </c>
      <c r="G35" s="23">
        <v>0.8571428571428571</v>
      </c>
      <c r="H35" s="24">
        <v>3.5227272727272729</v>
      </c>
    </row>
    <row r="36" spans="1:8" x14ac:dyDescent="0.25">
      <c r="A36" s="71"/>
      <c r="B36" s="8" t="s">
        <v>2</v>
      </c>
      <c r="C36" s="11">
        <v>40</v>
      </c>
      <c r="D36" s="11">
        <v>36</v>
      </c>
      <c r="E36" s="23">
        <v>0.9</v>
      </c>
      <c r="F36" s="11">
        <v>35</v>
      </c>
      <c r="G36" s="23">
        <v>0.875</v>
      </c>
      <c r="H36" s="24">
        <v>3.5833333333333335</v>
      </c>
    </row>
    <row r="37" spans="1:8" x14ac:dyDescent="0.25">
      <c r="A37" s="71"/>
      <c r="B37" s="8" t="s">
        <v>3</v>
      </c>
      <c r="C37" s="11">
        <v>28</v>
      </c>
      <c r="D37" s="11">
        <v>25</v>
      </c>
      <c r="E37" s="23">
        <v>0.8928571428571429</v>
      </c>
      <c r="F37" s="11">
        <v>21</v>
      </c>
      <c r="G37" s="23">
        <v>0.75</v>
      </c>
      <c r="H37" s="24">
        <v>3</v>
      </c>
    </row>
    <row r="38" spans="1:8" x14ac:dyDescent="0.25">
      <c r="A38" s="71"/>
      <c r="B38" s="8" t="s">
        <v>4</v>
      </c>
      <c r="C38" s="11">
        <v>21</v>
      </c>
      <c r="D38" s="11">
        <v>18</v>
      </c>
      <c r="E38" s="23">
        <v>0.8571428571428571</v>
      </c>
      <c r="F38" s="11">
        <v>18</v>
      </c>
      <c r="G38" s="23">
        <v>0.8571428571428571</v>
      </c>
      <c r="H38" s="24">
        <v>3.3888888888888888</v>
      </c>
    </row>
    <row r="39" spans="1:8" x14ac:dyDescent="0.25">
      <c r="A39" s="71"/>
      <c r="B39" s="8" t="s">
        <v>90</v>
      </c>
      <c r="C39" s="11">
        <v>37</v>
      </c>
      <c r="D39" s="11">
        <v>30</v>
      </c>
      <c r="E39" s="23">
        <v>0.81081081081081086</v>
      </c>
      <c r="F39" s="11">
        <v>29</v>
      </c>
      <c r="G39" s="23">
        <v>0.78378378378378377</v>
      </c>
      <c r="H39" s="24">
        <v>3.29</v>
      </c>
    </row>
    <row r="40" spans="1:8" ht="30" x14ac:dyDescent="0.25">
      <c r="A40" s="44"/>
      <c r="B40" s="5" t="s">
        <v>36</v>
      </c>
      <c r="C40" s="18" t="s">
        <v>82</v>
      </c>
      <c r="D40" s="18" t="s">
        <v>83</v>
      </c>
      <c r="E40" s="19" t="s">
        <v>84</v>
      </c>
      <c r="F40" s="18" t="s">
        <v>85</v>
      </c>
      <c r="G40" s="19" t="s">
        <v>37</v>
      </c>
      <c r="H40" s="20" t="s">
        <v>86</v>
      </c>
    </row>
    <row r="41" spans="1:8" x14ac:dyDescent="0.25">
      <c r="A41" s="66" t="s">
        <v>46</v>
      </c>
      <c r="B41" s="8" t="s">
        <v>1</v>
      </c>
      <c r="C41" s="11">
        <v>27</v>
      </c>
      <c r="D41" s="11">
        <v>22</v>
      </c>
      <c r="E41" s="23">
        <v>0.81481481481481477</v>
      </c>
      <c r="F41" s="11">
        <v>19</v>
      </c>
      <c r="G41" s="23">
        <v>0.70370370370370372</v>
      </c>
      <c r="H41" s="24">
        <v>2.8636363636363638</v>
      </c>
    </row>
    <row r="42" spans="1:8" x14ac:dyDescent="0.25">
      <c r="A42" s="66"/>
      <c r="B42" s="8" t="s">
        <v>2</v>
      </c>
      <c r="C42" s="11">
        <v>36</v>
      </c>
      <c r="D42" s="11">
        <v>32</v>
      </c>
      <c r="E42" s="23">
        <v>0.88888888888888884</v>
      </c>
      <c r="F42" s="11">
        <v>28</v>
      </c>
      <c r="G42" s="23">
        <v>0.77777777777777779</v>
      </c>
      <c r="H42" s="24">
        <v>2.75</v>
      </c>
    </row>
    <row r="43" spans="1:8" x14ac:dyDescent="0.25">
      <c r="A43" s="66"/>
      <c r="B43" s="8" t="s">
        <v>3</v>
      </c>
      <c r="C43" s="11">
        <v>42</v>
      </c>
      <c r="D43" s="11">
        <v>38</v>
      </c>
      <c r="E43" s="23">
        <v>0.90476190476190477</v>
      </c>
      <c r="F43" s="11">
        <v>28</v>
      </c>
      <c r="G43" s="23">
        <v>0.66666666666666663</v>
      </c>
      <c r="H43" s="24">
        <v>2.4210526315789473</v>
      </c>
    </row>
    <row r="44" spans="1:8" x14ac:dyDescent="0.25">
      <c r="A44" s="66"/>
      <c r="B44" s="8" t="s">
        <v>4</v>
      </c>
      <c r="C44" s="11">
        <v>35</v>
      </c>
      <c r="D44" s="11">
        <v>30</v>
      </c>
      <c r="E44" s="23">
        <v>0.8571428571428571</v>
      </c>
      <c r="F44" s="11">
        <v>25</v>
      </c>
      <c r="G44" s="23">
        <v>0.7142857142857143</v>
      </c>
      <c r="H44" s="24">
        <v>2.5</v>
      </c>
    </row>
    <row r="45" spans="1:8" x14ac:dyDescent="0.25">
      <c r="A45" s="66"/>
      <c r="B45" s="8" t="s">
        <v>90</v>
      </c>
      <c r="C45" s="11">
        <v>40</v>
      </c>
      <c r="D45" s="11">
        <v>38</v>
      </c>
      <c r="E45" s="23">
        <v>0.95</v>
      </c>
      <c r="F45" s="11">
        <v>31</v>
      </c>
      <c r="G45" s="23">
        <v>0.77500000000000002</v>
      </c>
      <c r="H45" s="24">
        <v>2.8157894736842106</v>
      </c>
    </row>
    <row r="46" spans="1:8" ht="30" x14ac:dyDescent="0.25">
      <c r="A46" s="44"/>
      <c r="B46" s="5" t="s">
        <v>36</v>
      </c>
      <c r="C46" s="18" t="s">
        <v>82</v>
      </c>
      <c r="D46" s="18" t="s">
        <v>83</v>
      </c>
      <c r="E46" s="19" t="s">
        <v>84</v>
      </c>
      <c r="F46" s="18" t="s">
        <v>85</v>
      </c>
      <c r="G46" s="19" t="s">
        <v>37</v>
      </c>
      <c r="H46" s="20" t="s">
        <v>86</v>
      </c>
    </row>
    <row r="47" spans="1:8" x14ac:dyDescent="0.25">
      <c r="A47" s="71" t="s">
        <v>47</v>
      </c>
      <c r="B47" s="8" t="s">
        <v>1</v>
      </c>
      <c r="C47" s="11">
        <v>36</v>
      </c>
      <c r="D47" s="11">
        <v>33</v>
      </c>
      <c r="E47" s="23">
        <v>0.91666666666666663</v>
      </c>
      <c r="F47" s="11">
        <v>30</v>
      </c>
      <c r="G47" s="23">
        <v>0.83333333333333337</v>
      </c>
      <c r="H47" s="24">
        <v>2.6666666666666665</v>
      </c>
    </row>
    <row r="48" spans="1:8" x14ac:dyDescent="0.25">
      <c r="A48" s="71"/>
      <c r="B48" s="8" t="s">
        <v>2</v>
      </c>
      <c r="C48" s="11">
        <v>22</v>
      </c>
      <c r="D48" s="11">
        <v>21</v>
      </c>
      <c r="E48" s="23">
        <v>0.95454545454545459</v>
      </c>
      <c r="F48" s="11">
        <v>18</v>
      </c>
      <c r="G48" s="23">
        <v>0.81818181818181823</v>
      </c>
      <c r="H48" s="24">
        <v>2.8095238095238093</v>
      </c>
    </row>
    <row r="49" spans="1:8" x14ac:dyDescent="0.25">
      <c r="A49" s="71"/>
      <c r="B49" s="8" t="s">
        <v>3</v>
      </c>
      <c r="C49" s="11">
        <v>19</v>
      </c>
      <c r="D49" s="11">
        <v>18</v>
      </c>
      <c r="E49" s="23">
        <v>0.94736842105263153</v>
      </c>
      <c r="F49" s="11">
        <v>16</v>
      </c>
      <c r="G49" s="23">
        <v>0.84210526315789469</v>
      </c>
      <c r="H49" s="24">
        <v>2.7222222222222223</v>
      </c>
    </row>
    <row r="50" spans="1:8" x14ac:dyDescent="0.25">
      <c r="A50" s="71"/>
      <c r="B50" s="8" t="s">
        <v>4</v>
      </c>
      <c r="C50" s="11">
        <v>34</v>
      </c>
      <c r="D50" s="11">
        <v>32</v>
      </c>
      <c r="E50" s="23">
        <v>0.94117647058823528</v>
      </c>
      <c r="F50" s="11">
        <v>30</v>
      </c>
      <c r="G50" s="23">
        <v>0.88235294117647056</v>
      </c>
      <c r="H50" s="24">
        <v>3.15625</v>
      </c>
    </row>
    <row r="51" spans="1:8" x14ac:dyDescent="0.25">
      <c r="A51" s="71"/>
      <c r="B51" s="8" t="s">
        <v>90</v>
      </c>
      <c r="C51" s="11">
        <v>28</v>
      </c>
      <c r="D51" s="11">
        <v>25</v>
      </c>
      <c r="E51" s="23">
        <v>0.8928571428571429</v>
      </c>
      <c r="F51" s="11">
        <v>24</v>
      </c>
      <c r="G51" s="23">
        <v>0.8571428571428571</v>
      </c>
      <c r="H51" s="24">
        <v>3.2</v>
      </c>
    </row>
    <row r="52" spans="1:8" ht="30" x14ac:dyDescent="0.25">
      <c r="A52" s="42"/>
      <c r="B52" s="5" t="s">
        <v>36</v>
      </c>
      <c r="C52" s="18" t="s">
        <v>82</v>
      </c>
      <c r="D52" s="18" t="s">
        <v>83</v>
      </c>
      <c r="E52" s="19" t="s">
        <v>84</v>
      </c>
      <c r="F52" s="18" t="s">
        <v>85</v>
      </c>
      <c r="G52" s="19" t="s">
        <v>37</v>
      </c>
      <c r="H52" s="20" t="s">
        <v>86</v>
      </c>
    </row>
    <row r="53" spans="1:8" x14ac:dyDescent="0.25">
      <c r="A53" s="66" t="s">
        <v>48</v>
      </c>
      <c r="B53" s="8" t="s">
        <v>1</v>
      </c>
      <c r="C53" s="11">
        <v>53</v>
      </c>
      <c r="D53" s="11">
        <v>50</v>
      </c>
      <c r="E53" s="23">
        <v>0.94339622641509435</v>
      </c>
      <c r="F53" s="11">
        <v>43</v>
      </c>
      <c r="G53" s="23">
        <v>0.81132075471698117</v>
      </c>
      <c r="H53" s="24">
        <v>2.74</v>
      </c>
    </row>
    <row r="54" spans="1:8" x14ac:dyDescent="0.25">
      <c r="A54" s="66"/>
      <c r="B54" s="8" t="s">
        <v>2</v>
      </c>
      <c r="C54" s="11">
        <v>25</v>
      </c>
      <c r="D54" s="11">
        <v>22</v>
      </c>
      <c r="E54" s="23">
        <v>0.88</v>
      </c>
      <c r="F54" s="11">
        <v>16</v>
      </c>
      <c r="G54" s="23">
        <v>0.64</v>
      </c>
      <c r="H54" s="24">
        <v>2.7727272727272729</v>
      </c>
    </row>
    <row r="55" spans="1:8" x14ac:dyDescent="0.25">
      <c r="A55" s="66"/>
      <c r="B55" s="8" t="s">
        <v>3</v>
      </c>
      <c r="C55" s="11">
        <v>33</v>
      </c>
      <c r="D55" s="11">
        <v>29</v>
      </c>
      <c r="E55" s="23">
        <v>0.87878787878787878</v>
      </c>
      <c r="F55" s="11">
        <v>22</v>
      </c>
      <c r="G55" s="23">
        <v>0.66666666666666663</v>
      </c>
      <c r="H55" s="24">
        <v>2.2413793103448274</v>
      </c>
    </row>
    <row r="56" spans="1:8" x14ac:dyDescent="0.25">
      <c r="A56" s="66"/>
      <c r="B56" s="8" t="s">
        <v>4</v>
      </c>
      <c r="C56" s="11">
        <v>34</v>
      </c>
      <c r="D56" s="11">
        <v>27</v>
      </c>
      <c r="E56" s="23">
        <v>0.79411764705882348</v>
      </c>
      <c r="F56" s="11">
        <v>24</v>
      </c>
      <c r="G56" s="23">
        <v>0.70588235294117652</v>
      </c>
      <c r="H56" s="24">
        <v>2.7777777777777777</v>
      </c>
    </row>
    <row r="57" spans="1:8" x14ac:dyDescent="0.25">
      <c r="A57" s="66"/>
      <c r="B57" s="8" t="s">
        <v>90</v>
      </c>
      <c r="C57" s="11">
        <v>47</v>
      </c>
      <c r="D57" s="11">
        <v>40</v>
      </c>
      <c r="E57" s="23">
        <v>0.85106382978723405</v>
      </c>
      <c r="F57" s="11">
        <v>39</v>
      </c>
      <c r="G57" s="23">
        <v>0.82978723404255317</v>
      </c>
      <c r="H57" s="24">
        <v>2.9750000000000001</v>
      </c>
    </row>
    <row r="58" spans="1:8" ht="30" x14ac:dyDescent="0.25">
      <c r="A58" s="44"/>
      <c r="B58" s="5" t="s">
        <v>36</v>
      </c>
      <c r="C58" s="18" t="s">
        <v>82</v>
      </c>
      <c r="D58" s="18" t="s">
        <v>83</v>
      </c>
      <c r="E58" s="19" t="s">
        <v>84</v>
      </c>
      <c r="F58" s="18" t="s">
        <v>85</v>
      </c>
      <c r="G58" s="19" t="s">
        <v>37</v>
      </c>
      <c r="H58" s="20" t="s">
        <v>86</v>
      </c>
    </row>
    <row r="59" spans="1:8" x14ac:dyDescent="0.25">
      <c r="A59" s="71" t="s">
        <v>49</v>
      </c>
      <c r="B59" s="8" t="s">
        <v>1</v>
      </c>
      <c r="C59" s="11">
        <v>27</v>
      </c>
      <c r="D59" s="11">
        <v>26</v>
      </c>
      <c r="E59" s="23">
        <v>0.96296296296296291</v>
      </c>
      <c r="F59" s="11">
        <v>26</v>
      </c>
      <c r="G59" s="23">
        <v>0.96296296296296291</v>
      </c>
      <c r="H59" s="24">
        <v>3.3923076923076922</v>
      </c>
    </row>
    <row r="60" spans="1:8" x14ac:dyDescent="0.25">
      <c r="A60" s="71"/>
      <c r="B60" s="8" t="s">
        <v>2</v>
      </c>
      <c r="C60" s="11">
        <v>14</v>
      </c>
      <c r="D60" s="11">
        <v>14</v>
      </c>
      <c r="E60" s="23">
        <v>1</v>
      </c>
      <c r="F60" s="11">
        <v>13</v>
      </c>
      <c r="G60" s="23">
        <v>0.9285714285714286</v>
      </c>
      <c r="H60" s="24">
        <v>3.0714285714285716</v>
      </c>
    </row>
    <row r="61" spans="1:8" x14ac:dyDescent="0.25">
      <c r="A61" s="71"/>
      <c r="B61" s="8" t="s">
        <v>3</v>
      </c>
      <c r="C61" s="11">
        <v>23</v>
      </c>
      <c r="D61" s="11">
        <v>21</v>
      </c>
      <c r="E61" s="23">
        <v>0.91304347826086951</v>
      </c>
      <c r="F61" s="11">
        <v>21</v>
      </c>
      <c r="G61" s="23">
        <v>0.91304347826086951</v>
      </c>
      <c r="H61" s="24">
        <v>3.4380952380952383</v>
      </c>
    </row>
    <row r="62" spans="1:8" x14ac:dyDescent="0.25">
      <c r="A62" s="71"/>
      <c r="B62" s="8" t="s">
        <v>4</v>
      </c>
      <c r="C62" s="11" t="s">
        <v>13</v>
      </c>
      <c r="D62" s="11" t="s">
        <v>13</v>
      </c>
      <c r="E62" s="23" t="s">
        <v>13</v>
      </c>
      <c r="F62" s="11" t="s">
        <v>13</v>
      </c>
      <c r="G62" s="23" t="s">
        <v>13</v>
      </c>
      <c r="H62" s="24" t="s">
        <v>13</v>
      </c>
    </row>
    <row r="63" spans="1:8" x14ac:dyDescent="0.25">
      <c r="A63" s="71"/>
      <c r="B63" s="8" t="s">
        <v>90</v>
      </c>
      <c r="C63" s="11" t="s">
        <v>13</v>
      </c>
      <c r="D63" s="11" t="s">
        <v>13</v>
      </c>
      <c r="E63" s="23" t="s">
        <v>13</v>
      </c>
      <c r="F63" s="11" t="s">
        <v>13</v>
      </c>
      <c r="G63" s="23" t="s">
        <v>13</v>
      </c>
      <c r="H63" s="24" t="s">
        <v>13</v>
      </c>
    </row>
    <row r="64" spans="1:8" ht="30" x14ac:dyDescent="0.25">
      <c r="A64" s="44"/>
      <c r="B64" s="5" t="s">
        <v>36</v>
      </c>
      <c r="C64" s="18" t="s">
        <v>82</v>
      </c>
      <c r="D64" s="18" t="s">
        <v>83</v>
      </c>
      <c r="E64" s="19" t="s">
        <v>84</v>
      </c>
      <c r="F64" s="18" t="s">
        <v>85</v>
      </c>
      <c r="G64" s="19" t="s">
        <v>37</v>
      </c>
      <c r="H64" s="20" t="s">
        <v>86</v>
      </c>
    </row>
    <row r="65" spans="1:8" x14ac:dyDescent="0.25">
      <c r="A65" s="66" t="s">
        <v>50</v>
      </c>
      <c r="B65" s="8" t="s">
        <v>1</v>
      </c>
      <c r="C65" s="11">
        <v>28</v>
      </c>
      <c r="D65" s="11">
        <v>27</v>
      </c>
      <c r="E65" s="23">
        <v>0.9642857142857143</v>
      </c>
      <c r="F65" s="11">
        <v>27</v>
      </c>
      <c r="G65" s="23">
        <v>0.9642857142857143</v>
      </c>
      <c r="H65" s="24">
        <v>3.4074074074074074</v>
      </c>
    </row>
    <row r="66" spans="1:8" x14ac:dyDescent="0.25">
      <c r="A66" s="66"/>
      <c r="B66" s="8" t="s">
        <v>2</v>
      </c>
      <c r="C66" s="11">
        <v>33</v>
      </c>
      <c r="D66" s="11">
        <v>33</v>
      </c>
      <c r="E66" s="23">
        <v>1</v>
      </c>
      <c r="F66" s="11">
        <v>32</v>
      </c>
      <c r="G66" s="23">
        <v>0.96969696969696972</v>
      </c>
      <c r="H66" s="24">
        <v>3.3333333333333335</v>
      </c>
    </row>
    <row r="67" spans="1:8" x14ac:dyDescent="0.25">
      <c r="A67" s="66"/>
      <c r="B67" s="8" t="s">
        <v>3</v>
      </c>
      <c r="C67" s="8">
        <v>30</v>
      </c>
      <c r="D67" s="8">
        <v>28</v>
      </c>
      <c r="E67" s="23">
        <v>0.93333333333333335</v>
      </c>
      <c r="F67" s="8">
        <v>28</v>
      </c>
      <c r="G67" s="23">
        <v>0.93333333333333335</v>
      </c>
      <c r="H67" s="24">
        <v>3.3571428571428572</v>
      </c>
    </row>
    <row r="68" spans="1:8" x14ac:dyDescent="0.25">
      <c r="A68" s="66"/>
      <c r="B68" s="8" t="s">
        <v>4</v>
      </c>
      <c r="C68" s="11">
        <v>20</v>
      </c>
      <c r="D68" s="11">
        <v>19</v>
      </c>
      <c r="E68" s="23">
        <v>0.95</v>
      </c>
      <c r="F68" s="11">
        <v>18</v>
      </c>
      <c r="G68" s="23">
        <v>0.9</v>
      </c>
      <c r="H68" s="24">
        <v>3.4736842105263159</v>
      </c>
    </row>
    <row r="69" spans="1:8" x14ac:dyDescent="0.25">
      <c r="A69" s="66"/>
      <c r="B69" s="8" t="s">
        <v>90</v>
      </c>
      <c r="C69" s="11">
        <v>19</v>
      </c>
      <c r="D69" s="11">
        <v>19</v>
      </c>
      <c r="E69" s="23">
        <v>1</v>
      </c>
      <c r="F69" s="11">
        <v>19</v>
      </c>
      <c r="G69" s="23">
        <v>1</v>
      </c>
      <c r="H69" s="24">
        <v>3.5263157894736841</v>
      </c>
    </row>
    <row r="70" spans="1:8" ht="30" x14ac:dyDescent="0.25">
      <c r="A70" s="44"/>
      <c r="B70" s="5" t="s">
        <v>36</v>
      </c>
      <c r="C70" s="18" t="s">
        <v>82</v>
      </c>
      <c r="D70" s="18" t="s">
        <v>83</v>
      </c>
      <c r="E70" s="19" t="s">
        <v>84</v>
      </c>
      <c r="F70" s="18" t="s">
        <v>85</v>
      </c>
      <c r="G70" s="19" t="s">
        <v>37</v>
      </c>
      <c r="H70" s="20" t="s">
        <v>86</v>
      </c>
    </row>
    <row r="71" spans="1:8" x14ac:dyDescent="0.25">
      <c r="A71" s="71" t="s">
        <v>51</v>
      </c>
      <c r="B71" s="8" t="s">
        <v>1</v>
      </c>
      <c r="C71" s="11">
        <v>21</v>
      </c>
      <c r="D71" s="11">
        <v>19</v>
      </c>
      <c r="E71" s="23">
        <v>0.90476190476190477</v>
      </c>
      <c r="F71" s="11">
        <v>18</v>
      </c>
      <c r="G71" s="23">
        <v>0.8571428571428571</v>
      </c>
      <c r="H71" s="24">
        <v>3.2105263157894739</v>
      </c>
    </row>
    <row r="72" spans="1:8" x14ac:dyDescent="0.25">
      <c r="A72" s="71"/>
      <c r="B72" s="8" t="s">
        <v>2</v>
      </c>
      <c r="C72" s="11">
        <v>38</v>
      </c>
      <c r="D72" s="11">
        <v>36</v>
      </c>
      <c r="E72" s="23">
        <v>0.94736842105263153</v>
      </c>
      <c r="F72" s="11">
        <v>31</v>
      </c>
      <c r="G72" s="23">
        <v>0.81578947368421051</v>
      </c>
      <c r="H72" s="24">
        <v>2.8888888888888888</v>
      </c>
    </row>
    <row r="73" spans="1:8" x14ac:dyDescent="0.25">
      <c r="A73" s="71"/>
      <c r="B73" s="8" t="s">
        <v>3</v>
      </c>
      <c r="C73" s="11">
        <v>28</v>
      </c>
      <c r="D73" s="11">
        <v>25</v>
      </c>
      <c r="E73" s="23">
        <v>0.8928571428571429</v>
      </c>
      <c r="F73" s="11">
        <v>21</v>
      </c>
      <c r="G73" s="23">
        <v>0.75</v>
      </c>
      <c r="H73" s="24">
        <v>2.48</v>
      </c>
    </row>
    <row r="74" spans="1:8" x14ac:dyDescent="0.25">
      <c r="A74" s="71"/>
      <c r="B74" s="8" t="s">
        <v>4</v>
      </c>
      <c r="C74" s="11">
        <v>25</v>
      </c>
      <c r="D74" s="11">
        <v>23</v>
      </c>
      <c r="E74" s="23">
        <v>0.92</v>
      </c>
      <c r="F74" s="11">
        <v>18</v>
      </c>
      <c r="G74" s="23">
        <v>0.72</v>
      </c>
      <c r="H74" s="24">
        <v>2.347826086956522</v>
      </c>
    </row>
    <row r="75" spans="1:8" x14ac:dyDescent="0.25">
      <c r="A75" s="71"/>
      <c r="B75" s="8" t="s">
        <v>90</v>
      </c>
      <c r="C75" s="11">
        <v>31</v>
      </c>
      <c r="D75" s="11">
        <v>28</v>
      </c>
      <c r="E75" s="23">
        <v>0.90322580645161288</v>
      </c>
      <c r="F75" s="11">
        <v>27</v>
      </c>
      <c r="G75" s="23">
        <v>0.87096774193548387</v>
      </c>
      <c r="H75" s="24">
        <v>2.8928571428571428</v>
      </c>
    </row>
    <row r="76" spans="1:8" ht="30" x14ac:dyDescent="0.25">
      <c r="A76" s="44"/>
      <c r="B76" s="5" t="s">
        <v>36</v>
      </c>
      <c r="C76" s="18" t="s">
        <v>82</v>
      </c>
      <c r="D76" s="18" t="s">
        <v>83</v>
      </c>
      <c r="E76" s="19" t="s">
        <v>84</v>
      </c>
      <c r="F76" s="18" t="s">
        <v>85</v>
      </c>
      <c r="G76" s="19" t="s">
        <v>37</v>
      </c>
      <c r="H76" s="20" t="s">
        <v>86</v>
      </c>
    </row>
    <row r="77" spans="1:8" x14ac:dyDescent="0.25">
      <c r="A77" s="71" t="s">
        <v>52</v>
      </c>
      <c r="B77" s="8" t="s">
        <v>1</v>
      </c>
      <c r="C77" s="11" t="s">
        <v>13</v>
      </c>
      <c r="D77" s="11" t="s">
        <v>13</v>
      </c>
      <c r="E77" s="23" t="s">
        <v>13</v>
      </c>
      <c r="F77" s="11" t="s">
        <v>13</v>
      </c>
      <c r="G77" s="23" t="s">
        <v>13</v>
      </c>
      <c r="H77" s="24" t="s">
        <v>13</v>
      </c>
    </row>
    <row r="78" spans="1:8" x14ac:dyDescent="0.25">
      <c r="A78" s="71"/>
      <c r="B78" s="8" t="s">
        <v>2</v>
      </c>
      <c r="C78" s="11">
        <v>18</v>
      </c>
      <c r="D78" s="11">
        <v>18</v>
      </c>
      <c r="E78" s="23">
        <v>1</v>
      </c>
      <c r="F78" s="11">
        <v>18</v>
      </c>
      <c r="G78" s="23">
        <v>1</v>
      </c>
      <c r="H78" s="24">
        <v>3.0555555555555554</v>
      </c>
    </row>
    <row r="79" spans="1:8" x14ac:dyDescent="0.25">
      <c r="A79" s="71"/>
      <c r="B79" s="8" t="s">
        <v>3</v>
      </c>
      <c r="C79" s="11" t="s">
        <v>13</v>
      </c>
      <c r="D79" s="11" t="s">
        <v>13</v>
      </c>
      <c r="E79" s="23" t="s">
        <v>13</v>
      </c>
      <c r="F79" s="11" t="s">
        <v>13</v>
      </c>
      <c r="G79" s="23" t="s">
        <v>13</v>
      </c>
      <c r="H79" s="24" t="s">
        <v>13</v>
      </c>
    </row>
    <row r="80" spans="1:8" x14ac:dyDescent="0.25">
      <c r="A80" s="71"/>
      <c r="B80" s="8" t="s">
        <v>4</v>
      </c>
      <c r="C80" s="11">
        <v>6</v>
      </c>
      <c r="D80" s="11">
        <v>6</v>
      </c>
      <c r="E80" s="23">
        <v>1</v>
      </c>
      <c r="F80" s="11">
        <v>6</v>
      </c>
      <c r="G80" s="23">
        <v>1</v>
      </c>
      <c r="H80" s="24">
        <v>2.8333333333333335</v>
      </c>
    </row>
    <row r="81" spans="1:8" x14ac:dyDescent="0.25">
      <c r="A81" s="71"/>
      <c r="B81" s="8" t="s">
        <v>90</v>
      </c>
      <c r="C81" s="11">
        <v>7</v>
      </c>
      <c r="D81" s="11">
        <v>6</v>
      </c>
      <c r="E81" s="23">
        <v>0.8571428571428571</v>
      </c>
      <c r="F81" s="11">
        <v>6</v>
      </c>
      <c r="G81" s="23">
        <v>0.8571428571428571</v>
      </c>
      <c r="H81" s="24">
        <v>3</v>
      </c>
    </row>
    <row r="82" spans="1:8" ht="30" x14ac:dyDescent="0.25">
      <c r="A82" s="44"/>
      <c r="B82" s="5" t="s">
        <v>36</v>
      </c>
      <c r="C82" s="18" t="s">
        <v>82</v>
      </c>
      <c r="D82" s="18" t="s">
        <v>83</v>
      </c>
      <c r="E82" s="19" t="s">
        <v>84</v>
      </c>
      <c r="F82" s="18" t="s">
        <v>85</v>
      </c>
      <c r="G82" s="19" t="s">
        <v>37</v>
      </c>
      <c r="H82" s="20" t="s">
        <v>86</v>
      </c>
    </row>
    <row r="83" spans="1:8" x14ac:dyDescent="0.25">
      <c r="A83" s="66" t="s">
        <v>53</v>
      </c>
      <c r="B83" s="8" t="s">
        <v>1</v>
      </c>
      <c r="C83" s="11">
        <v>22</v>
      </c>
      <c r="D83" s="11">
        <v>21</v>
      </c>
      <c r="E83" s="23">
        <v>0.95454545454545459</v>
      </c>
      <c r="F83" s="11">
        <v>21</v>
      </c>
      <c r="G83" s="23">
        <v>0.95454545454545459</v>
      </c>
      <c r="H83" s="24">
        <v>3.4761904761904763</v>
      </c>
    </row>
    <row r="84" spans="1:8" x14ac:dyDescent="0.25">
      <c r="A84" s="66"/>
      <c r="B84" s="8" t="s">
        <v>2</v>
      </c>
      <c r="C84" s="11">
        <v>24</v>
      </c>
      <c r="D84" s="11">
        <v>23</v>
      </c>
      <c r="E84" s="23">
        <v>0.95833333333333337</v>
      </c>
      <c r="F84" s="11">
        <v>21</v>
      </c>
      <c r="G84" s="23">
        <v>0.875</v>
      </c>
      <c r="H84" s="24">
        <v>3.6086956521739131</v>
      </c>
    </row>
    <row r="85" spans="1:8" x14ac:dyDescent="0.25">
      <c r="A85" s="66"/>
      <c r="B85" s="8" t="s">
        <v>3</v>
      </c>
      <c r="C85" s="11">
        <v>26</v>
      </c>
      <c r="D85" s="11">
        <v>23</v>
      </c>
      <c r="E85" s="23">
        <v>0.88461538461538458</v>
      </c>
      <c r="F85" s="11">
        <v>23</v>
      </c>
      <c r="G85" s="23">
        <v>0.88461538461538458</v>
      </c>
      <c r="H85" s="24">
        <v>4</v>
      </c>
    </row>
    <row r="86" spans="1:8" x14ac:dyDescent="0.25">
      <c r="A86" s="66"/>
      <c r="B86" s="8" t="s">
        <v>4</v>
      </c>
      <c r="C86" s="11">
        <v>56</v>
      </c>
      <c r="D86" s="11">
        <v>52</v>
      </c>
      <c r="E86" s="23">
        <v>0.9285714285714286</v>
      </c>
      <c r="F86" s="11">
        <v>51</v>
      </c>
      <c r="G86" s="23">
        <v>0.9107142857142857</v>
      </c>
      <c r="H86" s="24">
        <v>3.6666666666666665</v>
      </c>
    </row>
    <row r="87" spans="1:8" x14ac:dyDescent="0.25">
      <c r="A87" s="66"/>
      <c r="B87" s="8" t="s">
        <v>90</v>
      </c>
      <c r="C87" s="11">
        <v>48</v>
      </c>
      <c r="D87" s="11">
        <v>44</v>
      </c>
      <c r="E87" s="23">
        <v>0.91666666666666663</v>
      </c>
      <c r="F87" s="11">
        <v>44</v>
      </c>
      <c r="G87" s="23">
        <v>0.91666666666666663</v>
      </c>
      <c r="H87" s="24">
        <v>4</v>
      </c>
    </row>
    <row r="88" spans="1:8" ht="30" x14ac:dyDescent="0.25">
      <c r="A88" s="44"/>
      <c r="B88" s="5" t="s">
        <v>36</v>
      </c>
      <c r="C88" s="18" t="s">
        <v>82</v>
      </c>
      <c r="D88" s="18" t="s">
        <v>83</v>
      </c>
      <c r="E88" s="19" t="s">
        <v>84</v>
      </c>
      <c r="F88" s="18" t="s">
        <v>85</v>
      </c>
      <c r="G88" s="19" t="s">
        <v>37</v>
      </c>
      <c r="H88" s="20" t="s">
        <v>86</v>
      </c>
    </row>
    <row r="89" spans="1:8" x14ac:dyDescent="0.25">
      <c r="A89" s="66" t="s">
        <v>54</v>
      </c>
      <c r="B89" s="8" t="s">
        <v>1</v>
      </c>
      <c r="C89" s="11">
        <v>11</v>
      </c>
      <c r="D89" s="11">
        <v>10</v>
      </c>
      <c r="E89" s="23">
        <v>0.90909090909090906</v>
      </c>
      <c r="F89" s="11">
        <v>10</v>
      </c>
      <c r="G89" s="23">
        <v>0.90909090909090906</v>
      </c>
      <c r="H89" s="24">
        <v>3.6</v>
      </c>
    </row>
    <row r="90" spans="1:8" x14ac:dyDescent="0.25">
      <c r="A90" s="66"/>
      <c r="B90" s="8" t="s">
        <v>2</v>
      </c>
      <c r="C90" s="11">
        <v>28</v>
      </c>
      <c r="D90" s="11">
        <v>25</v>
      </c>
      <c r="E90" s="23">
        <v>0.8928571428571429</v>
      </c>
      <c r="F90" s="11">
        <v>25</v>
      </c>
      <c r="G90" s="23">
        <v>0.8928571428571429</v>
      </c>
      <c r="H90" s="24">
        <v>3.44</v>
      </c>
    </row>
    <row r="91" spans="1:8" x14ac:dyDescent="0.25">
      <c r="A91" s="66"/>
      <c r="B91" s="8" t="s">
        <v>3</v>
      </c>
      <c r="C91" s="11">
        <v>16</v>
      </c>
      <c r="D91" s="11">
        <v>15</v>
      </c>
      <c r="E91" s="23">
        <v>0.9375</v>
      </c>
      <c r="F91" s="11">
        <v>15</v>
      </c>
      <c r="G91" s="23">
        <v>0.9375</v>
      </c>
      <c r="H91" s="24">
        <v>3.3600000000000003</v>
      </c>
    </row>
    <row r="92" spans="1:8" x14ac:dyDescent="0.25">
      <c r="A92" s="66"/>
      <c r="B92" s="8" t="s">
        <v>4</v>
      </c>
      <c r="C92" s="11">
        <v>25</v>
      </c>
      <c r="D92" s="11">
        <v>23</v>
      </c>
      <c r="E92" s="23">
        <v>0.92</v>
      </c>
      <c r="F92" s="11">
        <v>21</v>
      </c>
      <c r="G92" s="23">
        <v>0.84</v>
      </c>
      <c r="H92" s="24">
        <v>2.918181818181818</v>
      </c>
    </row>
    <row r="93" spans="1:8" x14ac:dyDescent="0.25">
      <c r="A93" s="66"/>
      <c r="B93" s="8" t="s">
        <v>90</v>
      </c>
      <c r="C93" s="11" t="s">
        <v>13</v>
      </c>
      <c r="D93" s="11" t="s">
        <v>13</v>
      </c>
      <c r="E93" s="23" t="s">
        <v>13</v>
      </c>
      <c r="F93" s="11" t="s">
        <v>13</v>
      </c>
      <c r="G93" s="23" t="s">
        <v>13</v>
      </c>
      <c r="H93" s="24" t="s">
        <v>13</v>
      </c>
    </row>
    <row r="94" spans="1:8" ht="30" x14ac:dyDescent="0.25">
      <c r="A94" s="44"/>
      <c r="B94" s="5" t="s">
        <v>36</v>
      </c>
      <c r="C94" s="18" t="s">
        <v>82</v>
      </c>
      <c r="D94" s="18" t="s">
        <v>83</v>
      </c>
      <c r="E94" s="19" t="s">
        <v>84</v>
      </c>
      <c r="F94" s="18" t="s">
        <v>85</v>
      </c>
      <c r="G94" s="19" t="s">
        <v>37</v>
      </c>
      <c r="H94" s="20" t="s">
        <v>86</v>
      </c>
    </row>
    <row r="95" spans="1:8" x14ac:dyDescent="0.25">
      <c r="A95" s="66" t="s">
        <v>55</v>
      </c>
      <c r="B95" s="8" t="s">
        <v>1</v>
      </c>
      <c r="C95" s="11">
        <v>9</v>
      </c>
      <c r="D95" s="11">
        <v>6</v>
      </c>
      <c r="E95" s="23">
        <v>0.66666666666666663</v>
      </c>
      <c r="F95" s="11">
        <v>5</v>
      </c>
      <c r="G95" s="23">
        <v>0.55555555555555558</v>
      </c>
      <c r="H95" s="24">
        <v>3.3333333333333335</v>
      </c>
    </row>
    <row r="96" spans="1:8" x14ac:dyDescent="0.25">
      <c r="A96" s="66"/>
      <c r="B96" s="8" t="s">
        <v>2</v>
      </c>
      <c r="C96" s="11">
        <v>13</v>
      </c>
      <c r="D96" s="11">
        <v>8</v>
      </c>
      <c r="E96" s="23">
        <v>0.61538461538461542</v>
      </c>
      <c r="F96" s="11">
        <v>8</v>
      </c>
      <c r="G96" s="23">
        <v>0.61538461538461542</v>
      </c>
      <c r="H96" s="24">
        <v>3.875</v>
      </c>
    </row>
    <row r="97" spans="1:8" x14ac:dyDescent="0.25">
      <c r="A97" s="66"/>
      <c r="B97" s="8" t="s">
        <v>3</v>
      </c>
      <c r="C97" s="11">
        <v>7</v>
      </c>
      <c r="D97" s="11">
        <v>4</v>
      </c>
      <c r="E97" s="23">
        <v>0.5714285714285714</v>
      </c>
      <c r="F97" s="11">
        <v>4</v>
      </c>
      <c r="G97" s="23">
        <v>0.5714285714285714</v>
      </c>
      <c r="H97" s="24">
        <v>3.5</v>
      </c>
    </row>
    <row r="98" spans="1:8" x14ac:dyDescent="0.25">
      <c r="A98" s="66"/>
      <c r="B98" s="8" t="s">
        <v>4</v>
      </c>
      <c r="C98" s="11">
        <v>6</v>
      </c>
      <c r="D98" s="11">
        <v>5</v>
      </c>
      <c r="E98" s="23">
        <v>0.83333333333333337</v>
      </c>
      <c r="F98" s="11">
        <v>5</v>
      </c>
      <c r="G98" s="23">
        <v>0.83333333333333337</v>
      </c>
      <c r="H98" s="24">
        <v>4</v>
      </c>
    </row>
    <row r="99" spans="1:8" x14ac:dyDescent="0.25">
      <c r="A99" s="66"/>
      <c r="B99" s="8" t="s">
        <v>90</v>
      </c>
      <c r="C99" s="11">
        <v>7</v>
      </c>
      <c r="D99" s="11">
        <v>6</v>
      </c>
      <c r="E99" s="23">
        <v>0.8571428571428571</v>
      </c>
      <c r="F99" s="11">
        <v>4</v>
      </c>
      <c r="G99" s="23">
        <v>0.5714285714285714</v>
      </c>
      <c r="H99" s="24">
        <v>2.6666666666666665</v>
      </c>
    </row>
  </sheetData>
  <mergeCells count="17">
    <mergeCell ref="A71:A75"/>
    <mergeCell ref="A77:A81"/>
    <mergeCell ref="A83:A87"/>
    <mergeCell ref="A89:A93"/>
    <mergeCell ref="A95:A99"/>
    <mergeCell ref="A65:A69"/>
    <mergeCell ref="A1:H2"/>
    <mergeCell ref="A4:A8"/>
    <mergeCell ref="A11:A15"/>
    <mergeCell ref="A17:A21"/>
    <mergeCell ref="A23:A27"/>
    <mergeCell ref="A29:A33"/>
    <mergeCell ref="A35:A39"/>
    <mergeCell ref="A41:A45"/>
    <mergeCell ref="A47:A51"/>
    <mergeCell ref="A53:A57"/>
    <mergeCell ref="A59:A63"/>
  </mergeCells>
  <printOptions horizontalCentered="1"/>
  <pageMargins left="0.7" right="0.7" top="0.75" bottom="0.75" header="0.3" footer="0.3"/>
  <pageSetup scale="30" orientation="landscape" r:id="rId1"/>
  <headerFooter>
    <oddHeader>&amp;CCuyamaca College Program Review 2018-2019</oddHeader>
    <oddFooter>&amp;CInstitutional Effectiveness, Success, and Equity Office (August 2018)</oddFooter>
  </headerFooter>
  <rowBreaks count="2" manualBreakCount="2">
    <brk id="63" max="16383" man="1"/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workbookViewId="0"/>
  </sheetViews>
  <sheetFormatPr defaultRowHeight="15" x14ac:dyDescent="0.25"/>
  <cols>
    <col min="1" max="1" width="20" style="38" customWidth="1"/>
    <col min="2" max="2" width="16.7109375" style="4" customWidth="1"/>
    <col min="3" max="4" width="13.7109375" style="4" customWidth="1"/>
    <col min="5" max="5" width="13.7109375" style="6" customWidth="1"/>
    <col min="6" max="6" width="13.7109375" style="4" customWidth="1"/>
    <col min="7" max="7" width="13.7109375" style="6" customWidth="1"/>
    <col min="8" max="8" width="13.7109375" style="7" customWidth="1"/>
    <col min="9" max="9" width="16.7109375" customWidth="1"/>
    <col min="10" max="15" width="13.7109375" customWidth="1"/>
  </cols>
  <sheetData>
    <row r="1" spans="1:8" ht="30" x14ac:dyDescent="0.25">
      <c r="A1" s="42" t="s">
        <v>56</v>
      </c>
      <c r="B1" s="5" t="s">
        <v>36</v>
      </c>
      <c r="C1" s="18" t="s">
        <v>82</v>
      </c>
      <c r="D1" s="18" t="s">
        <v>83</v>
      </c>
      <c r="E1" s="19" t="s">
        <v>84</v>
      </c>
      <c r="F1" s="18" t="s">
        <v>85</v>
      </c>
      <c r="G1" s="19" t="s">
        <v>37</v>
      </c>
      <c r="H1" s="20" t="s">
        <v>86</v>
      </c>
    </row>
    <row r="2" spans="1:8" x14ac:dyDescent="0.25">
      <c r="A2" s="66" t="s">
        <v>57</v>
      </c>
      <c r="B2" s="51" t="s">
        <v>1</v>
      </c>
      <c r="C2" s="1">
        <v>434</v>
      </c>
      <c r="D2" s="1">
        <v>394</v>
      </c>
      <c r="E2" s="3">
        <v>0.90783410138248843</v>
      </c>
      <c r="F2" s="1">
        <v>353</v>
      </c>
      <c r="G2" s="3">
        <v>0.81336405529953915</v>
      </c>
      <c r="H2" s="89">
        <v>3.074111675126904</v>
      </c>
    </row>
    <row r="3" spans="1:8" x14ac:dyDescent="0.25">
      <c r="A3" s="66"/>
      <c r="B3" s="51" t="s">
        <v>2</v>
      </c>
      <c r="C3" s="1">
        <v>432</v>
      </c>
      <c r="D3" s="1">
        <v>394</v>
      </c>
      <c r="E3" s="3">
        <v>0.91203703703703709</v>
      </c>
      <c r="F3" s="1">
        <v>359</v>
      </c>
      <c r="G3" s="3">
        <v>0.83101851851851849</v>
      </c>
      <c r="H3" s="89">
        <v>3.1091370558375635</v>
      </c>
    </row>
    <row r="4" spans="1:8" x14ac:dyDescent="0.25">
      <c r="A4" s="66"/>
      <c r="B4" s="51" t="s">
        <v>3</v>
      </c>
      <c r="C4" s="1">
        <v>339</v>
      </c>
      <c r="D4" s="1">
        <v>300</v>
      </c>
      <c r="E4" s="3">
        <v>0.88495575221238942</v>
      </c>
      <c r="F4" s="1">
        <v>261</v>
      </c>
      <c r="G4" s="3">
        <v>0.76991150442477874</v>
      </c>
      <c r="H4" s="89">
        <v>2.9013333333333331</v>
      </c>
    </row>
    <row r="5" spans="1:8" x14ac:dyDescent="0.25">
      <c r="A5" s="66"/>
      <c r="B5" s="51" t="s">
        <v>4</v>
      </c>
      <c r="C5" s="1">
        <v>360</v>
      </c>
      <c r="D5" s="1">
        <v>311</v>
      </c>
      <c r="E5" s="3">
        <v>0.86388888888888893</v>
      </c>
      <c r="F5" s="1">
        <v>286</v>
      </c>
      <c r="G5" s="3">
        <v>0.7944444444444444</v>
      </c>
      <c r="H5" s="89">
        <v>3.0491909385113267</v>
      </c>
    </row>
    <row r="6" spans="1:8" x14ac:dyDescent="0.25">
      <c r="A6" s="66"/>
      <c r="B6" s="51" t="s">
        <v>90</v>
      </c>
      <c r="C6" s="1">
        <v>348</v>
      </c>
      <c r="D6" s="1">
        <v>313</v>
      </c>
      <c r="E6" s="3">
        <v>0.89942528735632188</v>
      </c>
      <c r="F6" s="1">
        <v>294</v>
      </c>
      <c r="G6" s="3">
        <v>0.84482758620689657</v>
      </c>
      <c r="H6" s="89">
        <v>3.200319488817891</v>
      </c>
    </row>
    <row r="7" spans="1:8" x14ac:dyDescent="0.25">
      <c r="A7" s="66" t="s">
        <v>58</v>
      </c>
      <c r="B7" s="51" t="s">
        <v>1</v>
      </c>
      <c r="C7" s="9" t="s">
        <v>13</v>
      </c>
      <c r="D7" s="9" t="s">
        <v>13</v>
      </c>
      <c r="E7" s="29" t="s">
        <v>13</v>
      </c>
      <c r="F7" s="9" t="s">
        <v>13</v>
      </c>
      <c r="G7" s="29" t="s">
        <v>13</v>
      </c>
      <c r="H7" s="90" t="s">
        <v>13</v>
      </c>
    </row>
    <row r="8" spans="1:8" x14ac:dyDescent="0.25">
      <c r="A8" s="66"/>
      <c r="B8" s="51" t="s">
        <v>2</v>
      </c>
      <c r="C8" s="9" t="s">
        <v>13</v>
      </c>
      <c r="D8" s="9" t="s">
        <v>13</v>
      </c>
      <c r="E8" s="29" t="s">
        <v>13</v>
      </c>
      <c r="F8" s="9" t="s">
        <v>13</v>
      </c>
      <c r="G8" s="29" t="s">
        <v>13</v>
      </c>
      <c r="H8" s="90" t="s">
        <v>13</v>
      </c>
    </row>
    <row r="9" spans="1:8" x14ac:dyDescent="0.25">
      <c r="A9" s="66"/>
      <c r="B9" s="51" t="s">
        <v>3</v>
      </c>
      <c r="C9" s="9" t="s">
        <v>13</v>
      </c>
      <c r="D9" s="9" t="s">
        <v>13</v>
      </c>
      <c r="E9" s="29" t="s">
        <v>13</v>
      </c>
      <c r="F9" s="9" t="s">
        <v>13</v>
      </c>
      <c r="G9" s="29" t="s">
        <v>13</v>
      </c>
      <c r="H9" s="90" t="s">
        <v>13</v>
      </c>
    </row>
    <row r="10" spans="1:8" x14ac:dyDescent="0.25">
      <c r="A10" s="66"/>
      <c r="B10" s="51" t="s">
        <v>4</v>
      </c>
      <c r="C10" s="9" t="s">
        <v>13</v>
      </c>
      <c r="D10" s="9" t="s">
        <v>13</v>
      </c>
      <c r="E10" s="29" t="s">
        <v>13</v>
      </c>
      <c r="F10" s="9" t="s">
        <v>13</v>
      </c>
      <c r="G10" s="29" t="s">
        <v>13</v>
      </c>
      <c r="H10" s="90" t="s">
        <v>13</v>
      </c>
    </row>
    <row r="11" spans="1:8" x14ac:dyDescent="0.25">
      <c r="A11" s="66"/>
      <c r="B11" s="51" t="s">
        <v>90</v>
      </c>
      <c r="C11" s="9" t="s">
        <v>13</v>
      </c>
      <c r="D11" s="9" t="s">
        <v>13</v>
      </c>
      <c r="E11" s="29" t="s">
        <v>13</v>
      </c>
      <c r="F11" s="9" t="s">
        <v>13</v>
      </c>
      <c r="G11" s="29" t="s">
        <v>13</v>
      </c>
      <c r="H11" s="90" t="s">
        <v>13</v>
      </c>
    </row>
    <row r="14" spans="1:8" ht="37.5" customHeight="1" x14ac:dyDescent="0.25">
      <c r="A14" s="76" t="s">
        <v>57</v>
      </c>
      <c r="B14" s="76"/>
      <c r="C14" s="76"/>
      <c r="D14" s="76"/>
      <c r="E14" s="76"/>
      <c r="F14" s="76"/>
      <c r="G14" s="76"/>
      <c r="H14" s="76"/>
    </row>
    <row r="15" spans="1:8" ht="30" x14ac:dyDescent="0.25">
      <c r="A15" s="50" t="s">
        <v>59</v>
      </c>
      <c r="B15" s="48" t="s">
        <v>36</v>
      </c>
      <c r="C15" s="18" t="s">
        <v>82</v>
      </c>
      <c r="D15" s="18" t="s">
        <v>83</v>
      </c>
      <c r="E15" s="18" t="s">
        <v>84</v>
      </c>
      <c r="F15" s="18" t="s">
        <v>85</v>
      </c>
      <c r="G15" s="18" t="s">
        <v>37</v>
      </c>
      <c r="H15" s="18" t="s">
        <v>86</v>
      </c>
    </row>
    <row r="16" spans="1:8" x14ac:dyDescent="0.25">
      <c r="A16" s="77" t="s">
        <v>60</v>
      </c>
      <c r="B16" s="51" t="s">
        <v>1</v>
      </c>
      <c r="C16" s="52">
        <v>56</v>
      </c>
      <c r="D16" s="52">
        <v>49</v>
      </c>
      <c r="E16" s="53">
        <v>0.875</v>
      </c>
      <c r="F16" s="52">
        <v>38</v>
      </c>
      <c r="G16" s="53">
        <v>0.6785714285714286</v>
      </c>
      <c r="H16" s="54">
        <v>2.7163265306122448</v>
      </c>
    </row>
    <row r="17" spans="1:8" x14ac:dyDescent="0.25">
      <c r="A17" s="78"/>
      <c r="B17" s="51" t="s">
        <v>2</v>
      </c>
      <c r="C17" s="52">
        <v>51</v>
      </c>
      <c r="D17" s="52">
        <v>46</v>
      </c>
      <c r="E17" s="53">
        <v>0.90196078431372551</v>
      </c>
      <c r="F17" s="52">
        <v>40</v>
      </c>
      <c r="G17" s="53">
        <v>0.78431372549019607</v>
      </c>
      <c r="H17" s="54">
        <v>2.8108695652173914</v>
      </c>
    </row>
    <row r="18" spans="1:8" x14ac:dyDescent="0.25">
      <c r="A18" s="78"/>
      <c r="B18" s="51" t="s">
        <v>3</v>
      </c>
      <c r="C18" s="52">
        <v>46</v>
      </c>
      <c r="D18" s="52">
        <v>38</v>
      </c>
      <c r="E18" s="53">
        <v>0.82608695652173914</v>
      </c>
      <c r="F18" s="52">
        <v>33</v>
      </c>
      <c r="G18" s="53">
        <v>0.71739130434782605</v>
      </c>
      <c r="H18" s="54">
        <v>2.7027027027027031</v>
      </c>
    </row>
    <row r="19" spans="1:8" x14ac:dyDescent="0.25">
      <c r="A19" s="78"/>
      <c r="B19" s="51" t="s">
        <v>4</v>
      </c>
      <c r="C19" s="52">
        <v>32</v>
      </c>
      <c r="D19" s="52">
        <v>25</v>
      </c>
      <c r="E19" s="53">
        <v>0.78125</v>
      </c>
      <c r="F19" s="52">
        <v>23</v>
      </c>
      <c r="G19" s="53">
        <v>0.71875</v>
      </c>
      <c r="H19" s="54">
        <v>3.2</v>
      </c>
    </row>
    <row r="20" spans="1:8" x14ac:dyDescent="0.25">
      <c r="A20" s="79"/>
      <c r="B20" s="51" t="s">
        <v>90</v>
      </c>
      <c r="C20" s="52">
        <v>28</v>
      </c>
      <c r="D20" s="52">
        <v>21</v>
      </c>
      <c r="E20" s="53">
        <v>0.75</v>
      </c>
      <c r="F20" s="52">
        <v>17</v>
      </c>
      <c r="G20" s="53">
        <v>0.6071428571428571</v>
      </c>
      <c r="H20" s="54">
        <v>2.7761904761904761</v>
      </c>
    </row>
    <row r="21" spans="1:8" x14ac:dyDescent="0.25">
      <c r="A21" s="73" t="s">
        <v>61</v>
      </c>
      <c r="B21" s="55" t="s">
        <v>1</v>
      </c>
      <c r="C21" s="56">
        <v>2</v>
      </c>
      <c r="D21" s="56">
        <v>2</v>
      </c>
      <c r="E21" s="57">
        <v>1</v>
      </c>
      <c r="F21" s="56">
        <v>2</v>
      </c>
      <c r="G21" s="57">
        <v>1</v>
      </c>
      <c r="H21" s="58">
        <v>3</v>
      </c>
    </row>
    <row r="22" spans="1:8" x14ac:dyDescent="0.25">
      <c r="A22" s="73"/>
      <c r="B22" s="55" t="s">
        <v>2</v>
      </c>
      <c r="C22" s="56">
        <v>1</v>
      </c>
      <c r="D22" s="56">
        <v>1</v>
      </c>
      <c r="E22" s="57">
        <v>1</v>
      </c>
      <c r="F22" s="56">
        <v>0</v>
      </c>
      <c r="G22" s="57">
        <v>0</v>
      </c>
      <c r="H22" s="58">
        <v>0</v>
      </c>
    </row>
    <row r="23" spans="1:8" x14ac:dyDescent="0.25">
      <c r="A23" s="73"/>
      <c r="B23" s="55" t="s">
        <v>3</v>
      </c>
      <c r="C23" s="56">
        <v>3</v>
      </c>
      <c r="D23" s="56">
        <v>3</v>
      </c>
      <c r="E23" s="57">
        <v>1</v>
      </c>
      <c r="F23" s="56">
        <v>3</v>
      </c>
      <c r="G23" s="57">
        <v>1</v>
      </c>
      <c r="H23" s="58">
        <v>3</v>
      </c>
    </row>
    <row r="24" spans="1:8" x14ac:dyDescent="0.25">
      <c r="A24" s="73"/>
      <c r="B24" s="55" t="s">
        <v>4</v>
      </c>
      <c r="C24" s="56">
        <v>2</v>
      </c>
      <c r="D24" s="56">
        <v>2</v>
      </c>
      <c r="E24" s="57">
        <v>1</v>
      </c>
      <c r="F24" s="56">
        <v>2</v>
      </c>
      <c r="G24" s="57">
        <v>1</v>
      </c>
      <c r="H24" s="58">
        <v>2</v>
      </c>
    </row>
    <row r="25" spans="1:8" x14ac:dyDescent="0.25">
      <c r="A25" s="73"/>
      <c r="B25" s="55" t="s">
        <v>90</v>
      </c>
      <c r="C25" s="56">
        <v>1</v>
      </c>
      <c r="D25" s="56">
        <v>1</v>
      </c>
      <c r="E25" s="57">
        <v>1</v>
      </c>
      <c r="F25" s="56">
        <v>1</v>
      </c>
      <c r="G25" s="57">
        <v>1</v>
      </c>
      <c r="H25" s="58">
        <v>3.7000000000000006</v>
      </c>
    </row>
    <row r="26" spans="1:8" x14ac:dyDescent="0.25">
      <c r="A26" s="74" t="s">
        <v>14</v>
      </c>
      <c r="B26" s="51" t="s">
        <v>1</v>
      </c>
      <c r="C26" s="52">
        <v>10</v>
      </c>
      <c r="D26" s="52">
        <v>8</v>
      </c>
      <c r="E26" s="53">
        <v>0.8</v>
      </c>
      <c r="F26" s="52">
        <v>5</v>
      </c>
      <c r="G26" s="53">
        <v>0.5</v>
      </c>
      <c r="H26" s="54">
        <v>1.75</v>
      </c>
    </row>
    <row r="27" spans="1:8" x14ac:dyDescent="0.25">
      <c r="A27" s="74"/>
      <c r="B27" s="51" t="s">
        <v>2</v>
      </c>
      <c r="C27" s="52">
        <v>11</v>
      </c>
      <c r="D27" s="52">
        <v>10</v>
      </c>
      <c r="E27" s="53">
        <v>0.90909090909090906</v>
      </c>
      <c r="F27" s="52">
        <v>10</v>
      </c>
      <c r="G27" s="53">
        <v>0.90909090909090906</v>
      </c>
      <c r="H27" s="54">
        <v>3.8</v>
      </c>
    </row>
    <row r="28" spans="1:8" x14ac:dyDescent="0.25">
      <c r="A28" s="74"/>
      <c r="B28" s="51" t="s">
        <v>3</v>
      </c>
      <c r="C28" s="52">
        <v>9</v>
      </c>
      <c r="D28" s="52">
        <v>9</v>
      </c>
      <c r="E28" s="53">
        <v>1</v>
      </c>
      <c r="F28" s="52">
        <v>9</v>
      </c>
      <c r="G28" s="53">
        <v>1</v>
      </c>
      <c r="H28" s="54">
        <v>3.4444444444444446</v>
      </c>
    </row>
    <row r="29" spans="1:8" x14ac:dyDescent="0.25">
      <c r="A29" s="74"/>
      <c r="B29" s="51" t="s">
        <v>4</v>
      </c>
      <c r="C29" s="52">
        <v>6</v>
      </c>
      <c r="D29" s="52">
        <v>4</v>
      </c>
      <c r="E29" s="53">
        <v>0.66666666666666663</v>
      </c>
      <c r="F29" s="52">
        <v>4</v>
      </c>
      <c r="G29" s="53">
        <v>0.66666666666666663</v>
      </c>
      <c r="H29" s="54">
        <v>4</v>
      </c>
    </row>
    <row r="30" spans="1:8" x14ac:dyDescent="0.25">
      <c r="A30" s="74"/>
      <c r="B30" s="51" t="s">
        <v>90</v>
      </c>
      <c r="C30" s="52">
        <v>7</v>
      </c>
      <c r="D30" s="52">
        <v>7</v>
      </c>
      <c r="E30" s="53">
        <v>1</v>
      </c>
      <c r="F30" s="52">
        <v>7</v>
      </c>
      <c r="G30" s="53">
        <v>1</v>
      </c>
      <c r="H30" s="54">
        <v>3.7142857142857144</v>
      </c>
    </row>
    <row r="31" spans="1:8" x14ac:dyDescent="0.25">
      <c r="A31" s="75" t="s">
        <v>15</v>
      </c>
      <c r="B31" s="55" t="s">
        <v>1</v>
      </c>
      <c r="C31" s="56">
        <v>13</v>
      </c>
      <c r="D31" s="56">
        <v>12</v>
      </c>
      <c r="E31" s="57">
        <v>0.92307692307692313</v>
      </c>
      <c r="F31" s="56">
        <v>12</v>
      </c>
      <c r="G31" s="57">
        <v>0.92307692307692313</v>
      </c>
      <c r="H31" s="58">
        <v>3.9166666666666665</v>
      </c>
    </row>
    <row r="32" spans="1:8" x14ac:dyDescent="0.25">
      <c r="A32" s="75"/>
      <c r="B32" s="55" t="s">
        <v>2</v>
      </c>
      <c r="C32" s="56">
        <v>10</v>
      </c>
      <c r="D32" s="56">
        <v>9</v>
      </c>
      <c r="E32" s="57">
        <v>0.9</v>
      </c>
      <c r="F32" s="56">
        <v>9</v>
      </c>
      <c r="G32" s="57">
        <v>0.9</v>
      </c>
      <c r="H32" s="58">
        <v>2.7777777777777777</v>
      </c>
    </row>
    <row r="33" spans="1:8" x14ac:dyDescent="0.25">
      <c r="A33" s="75"/>
      <c r="B33" s="55" t="s">
        <v>3</v>
      </c>
      <c r="C33" s="56">
        <v>8</v>
      </c>
      <c r="D33" s="56">
        <v>8</v>
      </c>
      <c r="E33" s="57">
        <v>1</v>
      </c>
      <c r="F33" s="56">
        <v>8</v>
      </c>
      <c r="G33" s="57">
        <v>1</v>
      </c>
      <c r="H33" s="58">
        <v>2.4624999999999999</v>
      </c>
    </row>
    <row r="34" spans="1:8" x14ac:dyDescent="0.25">
      <c r="A34" s="75"/>
      <c r="B34" s="55" t="s">
        <v>4</v>
      </c>
      <c r="C34" s="56">
        <v>8</v>
      </c>
      <c r="D34" s="56">
        <v>8</v>
      </c>
      <c r="E34" s="57">
        <v>1</v>
      </c>
      <c r="F34" s="56">
        <v>8</v>
      </c>
      <c r="G34" s="57">
        <v>1</v>
      </c>
      <c r="H34" s="58">
        <v>3.25</v>
      </c>
    </row>
    <row r="35" spans="1:8" x14ac:dyDescent="0.25">
      <c r="A35" s="75"/>
      <c r="B35" s="55" t="s">
        <v>90</v>
      </c>
      <c r="C35" s="56">
        <v>11</v>
      </c>
      <c r="D35" s="56">
        <v>10</v>
      </c>
      <c r="E35" s="57">
        <v>0.90909090909090906</v>
      </c>
      <c r="F35" s="56">
        <v>10</v>
      </c>
      <c r="G35" s="57">
        <v>0.90909090909090906</v>
      </c>
      <c r="H35" s="58">
        <v>3.6</v>
      </c>
    </row>
    <row r="36" spans="1:8" x14ac:dyDescent="0.25">
      <c r="A36" s="74" t="s">
        <v>16</v>
      </c>
      <c r="B36" s="51" t="s">
        <v>1</v>
      </c>
      <c r="C36" s="52">
        <v>159</v>
      </c>
      <c r="D36" s="52">
        <v>147</v>
      </c>
      <c r="E36" s="53">
        <v>0.92452830188679247</v>
      </c>
      <c r="F36" s="52">
        <v>130</v>
      </c>
      <c r="G36" s="53">
        <v>0.8176100628930818</v>
      </c>
      <c r="H36" s="54">
        <v>2.8925170068027208</v>
      </c>
    </row>
    <row r="37" spans="1:8" x14ac:dyDescent="0.25">
      <c r="A37" s="74"/>
      <c r="B37" s="51" t="s">
        <v>2</v>
      </c>
      <c r="C37" s="52">
        <v>164</v>
      </c>
      <c r="D37" s="52">
        <v>147</v>
      </c>
      <c r="E37" s="53">
        <v>0.89634146341463417</v>
      </c>
      <c r="F37" s="52">
        <v>129</v>
      </c>
      <c r="G37" s="53">
        <v>0.78658536585365857</v>
      </c>
      <c r="H37" s="54">
        <v>2.9272108843537414</v>
      </c>
    </row>
    <row r="38" spans="1:8" x14ac:dyDescent="0.25">
      <c r="A38" s="74"/>
      <c r="B38" s="51" t="s">
        <v>3</v>
      </c>
      <c r="C38" s="52">
        <v>149</v>
      </c>
      <c r="D38" s="52">
        <v>125</v>
      </c>
      <c r="E38" s="53">
        <v>0.83892617449664431</v>
      </c>
      <c r="F38" s="52">
        <v>98</v>
      </c>
      <c r="G38" s="53">
        <v>0.65771812080536918</v>
      </c>
      <c r="H38" s="54">
        <v>2.5495999999999999</v>
      </c>
    </row>
    <row r="39" spans="1:8" x14ac:dyDescent="0.25">
      <c r="A39" s="74"/>
      <c r="B39" s="51" t="s">
        <v>4</v>
      </c>
      <c r="C39" s="52">
        <v>158</v>
      </c>
      <c r="D39" s="52">
        <v>140</v>
      </c>
      <c r="E39" s="53">
        <v>0.88607594936708856</v>
      </c>
      <c r="F39" s="52">
        <v>125</v>
      </c>
      <c r="G39" s="53">
        <v>0.79113924050632911</v>
      </c>
      <c r="H39" s="54">
        <v>2.8392857142857144</v>
      </c>
    </row>
    <row r="40" spans="1:8" x14ac:dyDescent="0.25">
      <c r="A40" s="74"/>
      <c r="B40" s="51" t="s">
        <v>90</v>
      </c>
      <c r="C40" s="52">
        <v>152</v>
      </c>
      <c r="D40" s="52">
        <v>137</v>
      </c>
      <c r="E40" s="53">
        <v>0.90131578947368418</v>
      </c>
      <c r="F40" s="52">
        <v>127</v>
      </c>
      <c r="G40" s="53">
        <v>0.83552631578947367</v>
      </c>
      <c r="H40" s="54">
        <v>2.9905109489051096</v>
      </c>
    </row>
    <row r="41" spans="1:8" x14ac:dyDescent="0.25">
      <c r="A41" s="75" t="s">
        <v>17</v>
      </c>
      <c r="B41" s="55" t="s">
        <v>1</v>
      </c>
      <c r="C41" s="56">
        <v>2</v>
      </c>
      <c r="D41" s="56">
        <v>2</v>
      </c>
      <c r="E41" s="57">
        <v>1</v>
      </c>
      <c r="F41" s="56">
        <v>2</v>
      </c>
      <c r="G41" s="57">
        <v>1</v>
      </c>
      <c r="H41" s="58">
        <v>3.35</v>
      </c>
    </row>
    <row r="42" spans="1:8" x14ac:dyDescent="0.25">
      <c r="A42" s="75"/>
      <c r="B42" s="55" t="s">
        <v>2</v>
      </c>
      <c r="C42" s="56">
        <v>2</v>
      </c>
      <c r="D42" s="56">
        <v>2</v>
      </c>
      <c r="E42" s="57">
        <v>1</v>
      </c>
      <c r="F42" s="56">
        <v>2</v>
      </c>
      <c r="G42" s="57">
        <v>1</v>
      </c>
      <c r="H42" s="58">
        <v>4</v>
      </c>
    </row>
    <row r="43" spans="1:8" x14ac:dyDescent="0.25">
      <c r="A43" s="75"/>
      <c r="B43" s="55" t="s">
        <v>3</v>
      </c>
      <c r="C43" s="56" t="s">
        <v>13</v>
      </c>
      <c r="D43" s="56" t="s">
        <v>13</v>
      </c>
      <c r="E43" s="57" t="s">
        <v>13</v>
      </c>
      <c r="F43" s="56" t="s">
        <v>13</v>
      </c>
      <c r="G43" s="57" t="s">
        <v>13</v>
      </c>
      <c r="H43" s="58" t="s">
        <v>13</v>
      </c>
    </row>
    <row r="44" spans="1:8" x14ac:dyDescent="0.25">
      <c r="A44" s="75"/>
      <c r="B44" s="55" t="s">
        <v>4</v>
      </c>
      <c r="C44" s="56" t="s">
        <v>13</v>
      </c>
      <c r="D44" s="56" t="s">
        <v>13</v>
      </c>
      <c r="E44" s="57" t="s">
        <v>13</v>
      </c>
      <c r="F44" s="56" t="s">
        <v>13</v>
      </c>
      <c r="G44" s="57" t="s">
        <v>13</v>
      </c>
      <c r="H44" s="58" t="s">
        <v>13</v>
      </c>
    </row>
    <row r="45" spans="1:8" x14ac:dyDescent="0.25">
      <c r="A45" s="75"/>
      <c r="B45" s="55" t="s">
        <v>90</v>
      </c>
      <c r="C45" s="56" t="s">
        <v>13</v>
      </c>
      <c r="D45" s="56" t="s">
        <v>13</v>
      </c>
      <c r="E45" s="57" t="s">
        <v>13</v>
      </c>
      <c r="F45" s="56" t="s">
        <v>13</v>
      </c>
      <c r="G45" s="57" t="s">
        <v>13</v>
      </c>
      <c r="H45" s="58" t="s">
        <v>13</v>
      </c>
    </row>
    <row r="46" spans="1:8" x14ac:dyDescent="0.25">
      <c r="A46" s="72" t="s">
        <v>91</v>
      </c>
      <c r="B46" s="51" t="s">
        <v>1</v>
      </c>
      <c r="C46" s="52">
        <v>164</v>
      </c>
      <c r="D46" s="52">
        <v>152</v>
      </c>
      <c r="E46" s="53">
        <v>0.92682926829268297</v>
      </c>
      <c r="F46" s="52">
        <v>145</v>
      </c>
      <c r="G46" s="53">
        <v>0.88414634146341464</v>
      </c>
      <c r="H46" s="54">
        <v>3.3809210526315794</v>
      </c>
    </row>
    <row r="47" spans="1:8" x14ac:dyDescent="0.25">
      <c r="A47" s="72"/>
      <c r="B47" s="51" t="s">
        <v>2</v>
      </c>
      <c r="C47" s="52">
        <v>177</v>
      </c>
      <c r="D47" s="52">
        <v>164</v>
      </c>
      <c r="E47" s="53">
        <v>0.92655367231638419</v>
      </c>
      <c r="F47" s="52">
        <v>156</v>
      </c>
      <c r="G47" s="53">
        <v>0.88135593220338981</v>
      </c>
      <c r="H47" s="54">
        <v>3.3621951219512201</v>
      </c>
    </row>
    <row r="48" spans="1:8" x14ac:dyDescent="0.25">
      <c r="A48" s="72"/>
      <c r="B48" s="51" t="s">
        <v>3</v>
      </c>
      <c r="C48" s="52">
        <v>108</v>
      </c>
      <c r="D48" s="52">
        <v>103</v>
      </c>
      <c r="E48" s="53">
        <v>0.95370370370370372</v>
      </c>
      <c r="F48" s="52">
        <v>97</v>
      </c>
      <c r="G48" s="53">
        <v>0.89814814814814814</v>
      </c>
      <c r="H48" s="54">
        <v>3.349514563106796</v>
      </c>
    </row>
    <row r="49" spans="1:8" x14ac:dyDescent="0.25">
      <c r="A49" s="72"/>
      <c r="B49" s="51" t="s">
        <v>4</v>
      </c>
      <c r="C49" s="52">
        <v>120</v>
      </c>
      <c r="D49" s="52">
        <v>103</v>
      </c>
      <c r="E49" s="53">
        <v>0.85833333333333328</v>
      </c>
      <c r="F49" s="52">
        <v>97</v>
      </c>
      <c r="G49" s="53">
        <v>0.80833333333333335</v>
      </c>
      <c r="H49" s="54">
        <v>3.284158415841584</v>
      </c>
    </row>
    <row r="50" spans="1:8" x14ac:dyDescent="0.25">
      <c r="A50" s="72"/>
      <c r="B50" s="51" t="s">
        <v>90</v>
      </c>
      <c r="C50" s="52">
        <v>132</v>
      </c>
      <c r="D50" s="52">
        <v>120</v>
      </c>
      <c r="E50" s="53">
        <v>0.90909090909090906</v>
      </c>
      <c r="F50" s="52">
        <v>118</v>
      </c>
      <c r="G50" s="53">
        <v>0.89393939393939392</v>
      </c>
      <c r="H50" s="54">
        <v>3.4583333333333335</v>
      </c>
    </row>
    <row r="51" spans="1:8" x14ac:dyDescent="0.25">
      <c r="A51" s="73" t="s">
        <v>63</v>
      </c>
      <c r="B51" s="55" t="s">
        <v>1</v>
      </c>
      <c r="C51" s="59">
        <v>23</v>
      </c>
      <c r="D51" s="56">
        <v>19</v>
      </c>
      <c r="E51" s="57">
        <v>0.82608695652173914</v>
      </c>
      <c r="F51" s="56">
        <v>16</v>
      </c>
      <c r="G51" s="57">
        <v>0.69565217391304346</v>
      </c>
      <c r="H51" s="58">
        <v>3.0157894736842104</v>
      </c>
    </row>
    <row r="52" spans="1:8" x14ac:dyDescent="0.25">
      <c r="A52" s="73"/>
      <c r="B52" s="55" t="s">
        <v>2</v>
      </c>
      <c r="C52" s="56">
        <v>16</v>
      </c>
      <c r="D52" s="56">
        <v>15</v>
      </c>
      <c r="E52" s="57">
        <v>0.9375</v>
      </c>
      <c r="F52" s="56">
        <v>13</v>
      </c>
      <c r="G52" s="57">
        <v>0.8125</v>
      </c>
      <c r="H52" s="58">
        <v>2.8666666666666667</v>
      </c>
    </row>
    <row r="53" spans="1:8" x14ac:dyDescent="0.25">
      <c r="A53" s="73"/>
      <c r="B53" s="55" t="s">
        <v>3</v>
      </c>
      <c r="C53" s="56">
        <v>14</v>
      </c>
      <c r="D53" s="56">
        <v>12</v>
      </c>
      <c r="E53" s="57">
        <v>0.8571428571428571</v>
      </c>
      <c r="F53" s="56">
        <v>10</v>
      </c>
      <c r="G53" s="57">
        <v>0.7142857142857143</v>
      </c>
      <c r="H53" s="58">
        <v>2.9166666666666665</v>
      </c>
    </row>
    <row r="54" spans="1:8" x14ac:dyDescent="0.25">
      <c r="A54" s="73"/>
      <c r="B54" s="55" t="s">
        <v>4</v>
      </c>
      <c r="C54" s="56">
        <v>30</v>
      </c>
      <c r="D54" s="56">
        <v>26</v>
      </c>
      <c r="E54" s="57">
        <v>0.8666666666666667</v>
      </c>
      <c r="F54" s="56">
        <v>25</v>
      </c>
      <c r="G54" s="57">
        <v>0.83333333333333337</v>
      </c>
      <c r="H54" s="58">
        <v>3.1923076923076925</v>
      </c>
    </row>
    <row r="55" spans="1:8" x14ac:dyDescent="0.25">
      <c r="A55" s="73"/>
      <c r="B55" s="55" t="s">
        <v>90</v>
      </c>
      <c r="C55" s="56">
        <v>16</v>
      </c>
      <c r="D55" s="56">
        <v>16</v>
      </c>
      <c r="E55" s="57">
        <v>1</v>
      </c>
      <c r="F55" s="56">
        <v>13</v>
      </c>
      <c r="G55" s="57">
        <v>0.8125</v>
      </c>
      <c r="H55" s="58">
        <v>3.0625</v>
      </c>
    </row>
    <row r="56" spans="1:8" x14ac:dyDescent="0.25">
      <c r="A56" s="72" t="s">
        <v>64</v>
      </c>
      <c r="B56" s="51" t="s">
        <v>1</v>
      </c>
      <c r="C56" s="52">
        <v>5</v>
      </c>
      <c r="D56" s="52">
        <v>3</v>
      </c>
      <c r="E56" s="53">
        <v>0.6</v>
      </c>
      <c r="F56" s="52">
        <v>3</v>
      </c>
      <c r="G56" s="53">
        <v>0.6</v>
      </c>
      <c r="H56" s="54">
        <v>2.6666666666666665</v>
      </c>
    </row>
    <row r="57" spans="1:8" x14ac:dyDescent="0.25">
      <c r="A57" s="72"/>
      <c r="B57" s="51" t="s">
        <v>2</v>
      </c>
      <c r="C57" s="52" t="s">
        <v>13</v>
      </c>
      <c r="D57" s="52" t="s">
        <v>13</v>
      </c>
      <c r="E57" s="53" t="s">
        <v>13</v>
      </c>
      <c r="F57" s="52" t="s">
        <v>13</v>
      </c>
      <c r="G57" s="53" t="s">
        <v>13</v>
      </c>
      <c r="H57" s="54" t="s">
        <v>13</v>
      </c>
    </row>
    <row r="58" spans="1:8" x14ac:dyDescent="0.25">
      <c r="A58" s="72"/>
      <c r="B58" s="51" t="s">
        <v>3</v>
      </c>
      <c r="C58" s="52">
        <v>3</v>
      </c>
      <c r="D58" s="52">
        <v>3</v>
      </c>
      <c r="E58" s="53">
        <v>1</v>
      </c>
      <c r="F58" s="52">
        <v>3</v>
      </c>
      <c r="G58" s="53">
        <v>1</v>
      </c>
      <c r="H58" s="54">
        <v>4</v>
      </c>
    </row>
    <row r="59" spans="1:8" x14ac:dyDescent="0.25">
      <c r="A59" s="72"/>
      <c r="B59" s="51" t="s">
        <v>4</v>
      </c>
      <c r="C59" s="52">
        <v>4</v>
      </c>
      <c r="D59" s="52">
        <v>3</v>
      </c>
      <c r="E59" s="53">
        <v>0.75</v>
      </c>
      <c r="F59" s="52">
        <v>3</v>
      </c>
      <c r="G59" s="53">
        <v>0.75</v>
      </c>
      <c r="H59" s="54">
        <v>2.6666666666666665</v>
      </c>
    </row>
    <row r="60" spans="1:8" x14ac:dyDescent="0.25">
      <c r="A60" s="72"/>
      <c r="B60" s="51" t="s">
        <v>90</v>
      </c>
      <c r="C60" s="52">
        <v>1</v>
      </c>
      <c r="D60" s="52">
        <v>1</v>
      </c>
      <c r="E60" s="53">
        <v>1</v>
      </c>
      <c r="F60" s="52">
        <v>1</v>
      </c>
      <c r="G60" s="53">
        <v>1</v>
      </c>
      <c r="H60" s="54">
        <v>4</v>
      </c>
    </row>
  </sheetData>
  <mergeCells count="12">
    <mergeCell ref="A2:A6"/>
    <mergeCell ref="A7:A11"/>
    <mergeCell ref="A14:H14"/>
    <mergeCell ref="A16:A20"/>
    <mergeCell ref="A46:A50"/>
    <mergeCell ref="A51:A55"/>
    <mergeCell ref="A56:A60"/>
    <mergeCell ref="A21:A25"/>
    <mergeCell ref="A26:A30"/>
    <mergeCell ref="A31:A35"/>
    <mergeCell ref="A36:A40"/>
    <mergeCell ref="A41:A45"/>
  </mergeCells>
  <printOptions horizontalCentered="1"/>
  <pageMargins left="0.7" right="0.7" top="0.75" bottom="0.75" header="0.3" footer="0.3"/>
  <pageSetup scale="54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/>
  </sheetViews>
  <sheetFormatPr defaultRowHeight="15" x14ac:dyDescent="0.25"/>
  <cols>
    <col min="1" max="1" width="14" style="41" customWidth="1"/>
    <col min="2" max="8" width="14" style="17" customWidth="1"/>
  </cols>
  <sheetData>
    <row r="1" spans="1:8" ht="30" x14ac:dyDescent="0.25">
      <c r="A1" s="40" t="s">
        <v>0</v>
      </c>
      <c r="B1" s="5" t="s">
        <v>36</v>
      </c>
      <c r="C1" s="18" t="s">
        <v>82</v>
      </c>
      <c r="D1" s="18" t="s">
        <v>83</v>
      </c>
      <c r="E1" s="19" t="s">
        <v>84</v>
      </c>
      <c r="F1" s="18" t="s">
        <v>85</v>
      </c>
      <c r="G1" s="19" t="s">
        <v>37</v>
      </c>
      <c r="H1" s="20" t="s">
        <v>86</v>
      </c>
    </row>
    <row r="2" spans="1:8" x14ac:dyDescent="0.25">
      <c r="A2" s="80" t="s">
        <v>6</v>
      </c>
      <c r="B2" s="8" t="s">
        <v>1</v>
      </c>
      <c r="C2" s="11">
        <v>48</v>
      </c>
      <c r="D2" s="11">
        <v>42</v>
      </c>
      <c r="E2" s="23">
        <v>0.875</v>
      </c>
      <c r="F2" s="11">
        <v>36</v>
      </c>
      <c r="G2" s="23">
        <v>0.75</v>
      </c>
      <c r="H2" s="24">
        <v>3.0785714285714287</v>
      </c>
    </row>
    <row r="3" spans="1:8" x14ac:dyDescent="0.25">
      <c r="A3" s="80"/>
      <c r="B3" s="8" t="s">
        <v>2</v>
      </c>
      <c r="C3" s="11">
        <v>54</v>
      </c>
      <c r="D3" s="11">
        <v>46</v>
      </c>
      <c r="E3" s="23">
        <v>0.85185185185185186</v>
      </c>
      <c r="F3" s="11">
        <v>44</v>
      </c>
      <c r="G3" s="23">
        <v>0.81481481481481477</v>
      </c>
      <c r="H3" s="24">
        <v>3.2826086956521738</v>
      </c>
    </row>
    <row r="4" spans="1:8" x14ac:dyDescent="0.25">
      <c r="A4" s="80"/>
      <c r="B4" s="8" t="s">
        <v>3</v>
      </c>
      <c r="C4" s="11">
        <v>28</v>
      </c>
      <c r="D4" s="11">
        <v>28</v>
      </c>
      <c r="E4" s="23">
        <v>1</v>
      </c>
      <c r="F4" s="11">
        <v>23</v>
      </c>
      <c r="G4" s="23">
        <v>0.8214285714285714</v>
      </c>
      <c r="H4" s="24">
        <v>2.9642857142857144</v>
      </c>
    </row>
    <row r="5" spans="1:8" x14ac:dyDescent="0.25">
      <c r="A5" s="80"/>
      <c r="B5" s="8" t="s">
        <v>4</v>
      </c>
      <c r="C5" s="11">
        <v>25</v>
      </c>
      <c r="D5" s="11">
        <v>22</v>
      </c>
      <c r="E5" s="23">
        <v>0.88</v>
      </c>
      <c r="F5" s="11">
        <v>19</v>
      </c>
      <c r="G5" s="23">
        <v>0.76</v>
      </c>
      <c r="H5" s="24">
        <v>2.7272727272727271</v>
      </c>
    </row>
    <row r="6" spans="1:8" x14ac:dyDescent="0.25">
      <c r="A6" s="80"/>
      <c r="B6" s="8" t="s">
        <v>90</v>
      </c>
      <c r="C6" s="11">
        <v>27</v>
      </c>
      <c r="D6" s="11">
        <v>24</v>
      </c>
      <c r="E6" s="23">
        <v>0.88888888888888884</v>
      </c>
      <c r="F6" s="11">
        <v>23</v>
      </c>
      <c r="G6" s="23">
        <v>0.85185185185185186</v>
      </c>
      <c r="H6" s="24">
        <v>3.5416666666666665</v>
      </c>
    </row>
    <row r="7" spans="1:8" x14ac:dyDescent="0.25">
      <c r="A7" s="80" t="s">
        <v>7</v>
      </c>
      <c r="B7" s="8" t="s">
        <v>1</v>
      </c>
      <c r="C7" s="11">
        <v>383</v>
      </c>
      <c r="D7" s="11">
        <v>350</v>
      </c>
      <c r="E7" s="23">
        <v>0.91383812010443866</v>
      </c>
      <c r="F7" s="11">
        <v>315</v>
      </c>
      <c r="G7" s="23">
        <v>0.82245430809399478</v>
      </c>
      <c r="H7" s="24">
        <v>3.0711428571428567</v>
      </c>
    </row>
    <row r="8" spans="1:8" x14ac:dyDescent="0.25">
      <c r="A8" s="80"/>
      <c r="B8" s="8" t="s">
        <v>2</v>
      </c>
      <c r="C8" s="11">
        <v>377</v>
      </c>
      <c r="D8" s="11">
        <v>347</v>
      </c>
      <c r="E8" s="23">
        <v>0.92042440318302388</v>
      </c>
      <c r="F8" s="11">
        <v>315</v>
      </c>
      <c r="G8" s="23">
        <v>0.83554376657824936</v>
      </c>
      <c r="H8" s="24">
        <v>3.0922190201729114</v>
      </c>
    </row>
    <row r="9" spans="1:8" x14ac:dyDescent="0.25">
      <c r="A9" s="80"/>
      <c r="B9" s="8" t="s">
        <v>3</v>
      </c>
      <c r="C9" s="11">
        <v>308</v>
      </c>
      <c r="D9" s="11">
        <v>271</v>
      </c>
      <c r="E9" s="23">
        <v>0.87987012987012991</v>
      </c>
      <c r="F9" s="11">
        <v>238</v>
      </c>
      <c r="G9" s="23">
        <v>0.77272727272727271</v>
      </c>
      <c r="H9" s="24">
        <v>2.9055350553505535</v>
      </c>
    </row>
    <row r="10" spans="1:8" x14ac:dyDescent="0.25">
      <c r="A10" s="80"/>
      <c r="B10" s="8" t="s">
        <v>4</v>
      </c>
      <c r="C10" s="11">
        <v>329</v>
      </c>
      <c r="D10" s="11">
        <v>284</v>
      </c>
      <c r="E10" s="23">
        <v>0.86322188449848025</v>
      </c>
      <c r="F10" s="11">
        <v>262</v>
      </c>
      <c r="G10" s="23">
        <v>0.79635258358662619</v>
      </c>
      <c r="H10" s="24">
        <v>3.075177304964539</v>
      </c>
    </row>
    <row r="11" spans="1:8" x14ac:dyDescent="0.25">
      <c r="A11" s="80"/>
      <c r="B11" s="8" t="s">
        <v>90</v>
      </c>
      <c r="C11" s="11">
        <v>318</v>
      </c>
      <c r="D11" s="11">
        <v>286</v>
      </c>
      <c r="E11" s="23">
        <v>0.89937106918238996</v>
      </c>
      <c r="F11" s="11">
        <v>268</v>
      </c>
      <c r="G11" s="23">
        <v>0.84276729559748431</v>
      </c>
      <c r="H11" s="24">
        <v>3.1667832167832164</v>
      </c>
    </row>
    <row r="12" spans="1:8" ht="30" x14ac:dyDescent="0.25">
      <c r="A12" s="40" t="s">
        <v>59</v>
      </c>
      <c r="B12" s="5" t="s">
        <v>36</v>
      </c>
      <c r="C12" s="18" t="s">
        <v>82</v>
      </c>
      <c r="D12" s="18" t="s">
        <v>83</v>
      </c>
      <c r="E12" s="19" t="s">
        <v>84</v>
      </c>
      <c r="F12" s="18" t="s">
        <v>85</v>
      </c>
      <c r="G12" s="19" t="s">
        <v>37</v>
      </c>
      <c r="H12" s="20" t="s">
        <v>86</v>
      </c>
    </row>
    <row r="13" spans="1:8" x14ac:dyDescent="0.25">
      <c r="A13" s="81" t="s">
        <v>60</v>
      </c>
      <c r="B13" s="8" t="s">
        <v>1</v>
      </c>
      <c r="C13" s="11">
        <v>56</v>
      </c>
      <c r="D13" s="11">
        <v>49</v>
      </c>
      <c r="E13" s="23">
        <v>0.875</v>
      </c>
      <c r="F13" s="11">
        <v>38</v>
      </c>
      <c r="G13" s="23">
        <v>0.6785714285714286</v>
      </c>
      <c r="H13" s="24">
        <v>2.7163265306122448</v>
      </c>
    </row>
    <row r="14" spans="1:8" x14ac:dyDescent="0.25">
      <c r="A14" s="82"/>
      <c r="B14" s="8" t="s">
        <v>2</v>
      </c>
      <c r="C14" s="11">
        <v>51</v>
      </c>
      <c r="D14" s="11">
        <v>46</v>
      </c>
      <c r="E14" s="23">
        <v>0.90196078431372551</v>
      </c>
      <c r="F14" s="11">
        <v>40</v>
      </c>
      <c r="G14" s="23">
        <v>0.78431372549019607</v>
      </c>
      <c r="H14" s="24">
        <v>2.8108695652173914</v>
      </c>
    </row>
    <row r="15" spans="1:8" x14ac:dyDescent="0.25">
      <c r="A15" s="82"/>
      <c r="B15" s="8" t="s">
        <v>3</v>
      </c>
      <c r="C15" s="11">
        <v>45</v>
      </c>
      <c r="D15" s="11">
        <v>37</v>
      </c>
      <c r="E15" s="23">
        <v>0.82222222222222219</v>
      </c>
      <c r="F15" s="11">
        <v>33</v>
      </c>
      <c r="G15" s="23">
        <v>0.73333333333333328</v>
      </c>
      <c r="H15" s="24">
        <v>2.7027027027027026</v>
      </c>
    </row>
    <row r="16" spans="1:8" x14ac:dyDescent="0.25">
      <c r="A16" s="82"/>
      <c r="B16" s="8" t="s">
        <v>4</v>
      </c>
      <c r="C16" s="11">
        <v>32</v>
      </c>
      <c r="D16" s="11">
        <v>25</v>
      </c>
      <c r="E16" s="23">
        <v>0.78125</v>
      </c>
      <c r="F16" s="11">
        <v>23</v>
      </c>
      <c r="G16" s="23">
        <v>0.71875</v>
      </c>
      <c r="H16" s="24">
        <v>3.2</v>
      </c>
    </row>
    <row r="17" spans="1:8" x14ac:dyDescent="0.25">
      <c r="A17" s="83"/>
      <c r="B17" s="8" t="s">
        <v>90</v>
      </c>
      <c r="C17" s="11">
        <v>28</v>
      </c>
      <c r="D17" s="11">
        <v>21</v>
      </c>
      <c r="E17" s="23">
        <v>0.75</v>
      </c>
      <c r="F17" s="11">
        <v>17</v>
      </c>
      <c r="G17" s="23">
        <v>0.6071428571428571</v>
      </c>
      <c r="H17" s="24">
        <v>2.7761904761904761</v>
      </c>
    </row>
    <row r="18" spans="1:8" x14ac:dyDescent="0.25">
      <c r="A18" s="84" t="s">
        <v>61</v>
      </c>
      <c r="B18" s="8" t="s">
        <v>1</v>
      </c>
      <c r="C18" s="11">
        <v>2</v>
      </c>
      <c r="D18" s="11">
        <v>2</v>
      </c>
      <c r="E18" s="23">
        <v>1</v>
      </c>
      <c r="F18" s="11">
        <v>2</v>
      </c>
      <c r="G18" s="23">
        <v>1</v>
      </c>
      <c r="H18" s="24">
        <v>3</v>
      </c>
    </row>
    <row r="19" spans="1:8" x14ac:dyDescent="0.25">
      <c r="A19" s="84"/>
      <c r="B19" s="8" t="s">
        <v>2</v>
      </c>
      <c r="C19" s="27">
        <v>1</v>
      </c>
      <c r="D19" s="27">
        <v>1</v>
      </c>
      <c r="E19" s="23">
        <v>1</v>
      </c>
      <c r="F19" s="27">
        <v>0</v>
      </c>
      <c r="G19" s="23">
        <v>0</v>
      </c>
      <c r="H19" s="28">
        <v>0</v>
      </c>
    </row>
    <row r="20" spans="1:8" x14ac:dyDescent="0.25">
      <c r="A20" s="84"/>
      <c r="B20" s="8" t="s">
        <v>3</v>
      </c>
      <c r="C20" s="11">
        <v>3</v>
      </c>
      <c r="D20" s="11">
        <v>3</v>
      </c>
      <c r="E20" s="23">
        <v>1</v>
      </c>
      <c r="F20" s="11">
        <v>3</v>
      </c>
      <c r="G20" s="23">
        <v>1</v>
      </c>
      <c r="H20" s="24">
        <v>3</v>
      </c>
    </row>
    <row r="21" spans="1:8" x14ac:dyDescent="0.25">
      <c r="A21" s="84"/>
      <c r="B21" s="8" t="s">
        <v>4</v>
      </c>
      <c r="C21" s="11">
        <v>2</v>
      </c>
      <c r="D21" s="11">
        <v>2</v>
      </c>
      <c r="E21" s="23">
        <v>1</v>
      </c>
      <c r="F21" s="11">
        <v>2</v>
      </c>
      <c r="G21" s="23">
        <v>1</v>
      </c>
      <c r="H21" s="24">
        <v>2</v>
      </c>
    </row>
    <row r="22" spans="1:8" x14ac:dyDescent="0.25">
      <c r="A22" s="84"/>
      <c r="B22" s="8" t="s">
        <v>90</v>
      </c>
      <c r="C22" s="11">
        <v>1</v>
      </c>
      <c r="D22" s="11">
        <v>1</v>
      </c>
      <c r="E22" s="23">
        <v>1</v>
      </c>
      <c r="F22" s="11">
        <v>1</v>
      </c>
      <c r="G22" s="23">
        <v>1</v>
      </c>
      <c r="H22" s="24">
        <v>3.7000000000000006</v>
      </c>
    </row>
    <row r="23" spans="1:8" x14ac:dyDescent="0.25">
      <c r="A23" s="80" t="s">
        <v>14</v>
      </c>
      <c r="B23" s="8" t="s">
        <v>1</v>
      </c>
      <c r="C23" s="11">
        <v>10</v>
      </c>
      <c r="D23" s="11">
        <v>8</v>
      </c>
      <c r="E23" s="23">
        <v>0.8</v>
      </c>
      <c r="F23" s="11">
        <v>5</v>
      </c>
      <c r="G23" s="23">
        <v>0.5</v>
      </c>
      <c r="H23" s="24">
        <v>1.75</v>
      </c>
    </row>
    <row r="24" spans="1:8" x14ac:dyDescent="0.25">
      <c r="A24" s="80"/>
      <c r="B24" s="8" t="s">
        <v>2</v>
      </c>
      <c r="C24" s="27">
        <v>11</v>
      </c>
      <c r="D24" s="27">
        <v>10</v>
      </c>
      <c r="E24" s="23">
        <v>0.90909090909090906</v>
      </c>
      <c r="F24" s="27">
        <v>10</v>
      </c>
      <c r="G24" s="23">
        <v>0.90909090909090906</v>
      </c>
      <c r="H24" s="28">
        <v>3.8</v>
      </c>
    </row>
    <row r="25" spans="1:8" x14ac:dyDescent="0.25">
      <c r="A25" s="80"/>
      <c r="B25" s="8" t="s">
        <v>3</v>
      </c>
      <c r="C25" s="11">
        <v>9</v>
      </c>
      <c r="D25" s="11">
        <v>9</v>
      </c>
      <c r="E25" s="23">
        <v>1</v>
      </c>
      <c r="F25" s="11">
        <v>9</v>
      </c>
      <c r="G25" s="23">
        <v>1</v>
      </c>
      <c r="H25" s="24">
        <v>3.4444444444444446</v>
      </c>
    </row>
    <row r="26" spans="1:8" x14ac:dyDescent="0.25">
      <c r="A26" s="80"/>
      <c r="B26" s="8" t="s">
        <v>4</v>
      </c>
      <c r="C26" s="11">
        <v>6</v>
      </c>
      <c r="D26" s="11">
        <v>4</v>
      </c>
      <c r="E26" s="23">
        <v>0.66666666666666663</v>
      </c>
      <c r="F26" s="11">
        <v>4</v>
      </c>
      <c r="G26" s="23">
        <v>0.66666666666666663</v>
      </c>
      <c r="H26" s="24">
        <v>4</v>
      </c>
    </row>
    <row r="27" spans="1:8" x14ac:dyDescent="0.25">
      <c r="A27" s="80"/>
      <c r="B27" s="8" t="s">
        <v>90</v>
      </c>
      <c r="C27" s="11">
        <v>7</v>
      </c>
      <c r="D27" s="11">
        <v>7</v>
      </c>
      <c r="E27" s="23">
        <v>1</v>
      </c>
      <c r="F27" s="11">
        <v>7</v>
      </c>
      <c r="G27" s="23">
        <v>1</v>
      </c>
      <c r="H27" s="24">
        <v>3.7142857142857144</v>
      </c>
    </row>
    <row r="28" spans="1:8" x14ac:dyDescent="0.25">
      <c r="A28" s="80" t="s">
        <v>15</v>
      </c>
      <c r="B28" s="8" t="s">
        <v>1</v>
      </c>
      <c r="C28" s="11">
        <v>13</v>
      </c>
      <c r="D28" s="11">
        <v>12</v>
      </c>
      <c r="E28" s="23">
        <v>0.92307692307692313</v>
      </c>
      <c r="F28" s="11">
        <v>12</v>
      </c>
      <c r="G28" s="23">
        <v>0.92307692307692313</v>
      </c>
      <c r="H28" s="24">
        <v>3.9166666666666665</v>
      </c>
    </row>
    <row r="29" spans="1:8" x14ac:dyDescent="0.25">
      <c r="A29" s="80"/>
      <c r="B29" s="8" t="s">
        <v>2</v>
      </c>
      <c r="C29" s="11">
        <v>10</v>
      </c>
      <c r="D29" s="11">
        <v>9</v>
      </c>
      <c r="E29" s="23">
        <v>0.9</v>
      </c>
      <c r="F29" s="11">
        <v>9</v>
      </c>
      <c r="G29" s="23">
        <v>0.9</v>
      </c>
      <c r="H29" s="24">
        <v>2.7777777777777777</v>
      </c>
    </row>
    <row r="30" spans="1:8" x14ac:dyDescent="0.25">
      <c r="A30" s="80"/>
      <c r="B30" s="8" t="s">
        <v>3</v>
      </c>
      <c r="C30" s="11">
        <v>8</v>
      </c>
      <c r="D30" s="11">
        <v>8</v>
      </c>
      <c r="E30" s="23">
        <v>1</v>
      </c>
      <c r="F30" s="11">
        <v>8</v>
      </c>
      <c r="G30" s="23">
        <v>1</v>
      </c>
      <c r="H30" s="24">
        <v>2.4624999999999999</v>
      </c>
    </row>
    <row r="31" spans="1:8" x14ac:dyDescent="0.25">
      <c r="A31" s="80"/>
      <c r="B31" s="8" t="s">
        <v>4</v>
      </c>
      <c r="C31" s="11">
        <v>8</v>
      </c>
      <c r="D31" s="11">
        <v>8</v>
      </c>
      <c r="E31" s="23">
        <v>1</v>
      </c>
      <c r="F31" s="11">
        <v>8</v>
      </c>
      <c r="G31" s="23">
        <v>1</v>
      </c>
      <c r="H31" s="24">
        <v>3.25</v>
      </c>
    </row>
    <row r="32" spans="1:8" x14ac:dyDescent="0.25">
      <c r="A32" s="80"/>
      <c r="B32" s="8" t="s">
        <v>90</v>
      </c>
      <c r="C32" s="11">
        <v>11</v>
      </c>
      <c r="D32" s="11">
        <v>10</v>
      </c>
      <c r="E32" s="23">
        <v>0.90909090909090906</v>
      </c>
      <c r="F32" s="11">
        <v>10</v>
      </c>
      <c r="G32" s="23">
        <v>0.90909090909090906</v>
      </c>
      <c r="H32" s="24">
        <v>3.6</v>
      </c>
    </row>
    <row r="33" spans="1:8" x14ac:dyDescent="0.25">
      <c r="A33" s="80" t="s">
        <v>16</v>
      </c>
      <c r="B33" s="8" t="s">
        <v>1</v>
      </c>
      <c r="C33" s="11">
        <v>159</v>
      </c>
      <c r="D33" s="11">
        <v>147</v>
      </c>
      <c r="E33" s="23">
        <v>0.92452830188679247</v>
      </c>
      <c r="F33" s="11">
        <v>130</v>
      </c>
      <c r="G33" s="23">
        <v>0.8176100628930818</v>
      </c>
      <c r="H33" s="24">
        <v>2.8925170068027208</v>
      </c>
    </row>
    <row r="34" spans="1:8" x14ac:dyDescent="0.25">
      <c r="A34" s="80"/>
      <c r="B34" s="8" t="s">
        <v>2</v>
      </c>
      <c r="C34" s="11">
        <v>164</v>
      </c>
      <c r="D34" s="11">
        <v>147</v>
      </c>
      <c r="E34" s="23">
        <v>0.89634146341463417</v>
      </c>
      <c r="F34" s="11">
        <v>129</v>
      </c>
      <c r="G34" s="23">
        <v>0.78658536585365857</v>
      </c>
      <c r="H34" s="24">
        <v>2.9272108843537414</v>
      </c>
    </row>
    <row r="35" spans="1:8" x14ac:dyDescent="0.25">
      <c r="A35" s="80"/>
      <c r="B35" s="8" t="s">
        <v>3</v>
      </c>
      <c r="C35" s="11">
        <v>149</v>
      </c>
      <c r="D35" s="11">
        <v>125</v>
      </c>
      <c r="E35" s="23">
        <v>0.83892617449664431</v>
      </c>
      <c r="F35" s="11">
        <v>98</v>
      </c>
      <c r="G35" s="23">
        <v>0.65771812080536918</v>
      </c>
      <c r="H35" s="24">
        <v>2.5495999999999999</v>
      </c>
    </row>
    <row r="36" spans="1:8" x14ac:dyDescent="0.25">
      <c r="A36" s="80"/>
      <c r="B36" s="8" t="s">
        <v>4</v>
      </c>
      <c r="C36" s="11">
        <v>159</v>
      </c>
      <c r="D36" s="11">
        <v>141</v>
      </c>
      <c r="E36" s="23">
        <v>0.8867924528301887</v>
      </c>
      <c r="F36" s="11">
        <v>125</v>
      </c>
      <c r="G36" s="23">
        <v>0.78616352201257866</v>
      </c>
      <c r="H36" s="24">
        <v>2.8191489361702127</v>
      </c>
    </row>
    <row r="37" spans="1:8" x14ac:dyDescent="0.25">
      <c r="A37" s="80"/>
      <c r="B37" s="8" t="s">
        <v>90</v>
      </c>
      <c r="C37" s="11">
        <v>152</v>
      </c>
      <c r="D37" s="11">
        <v>137</v>
      </c>
      <c r="E37" s="23">
        <v>0.90131578947368418</v>
      </c>
      <c r="F37" s="11">
        <v>127</v>
      </c>
      <c r="G37" s="23">
        <v>0.83552631578947367</v>
      </c>
      <c r="H37" s="24">
        <v>2.9905109489051096</v>
      </c>
    </row>
    <row r="38" spans="1:8" x14ac:dyDescent="0.25">
      <c r="A38" s="80" t="s">
        <v>17</v>
      </c>
      <c r="B38" s="8" t="s">
        <v>1</v>
      </c>
      <c r="C38" s="11">
        <v>2</v>
      </c>
      <c r="D38" s="11">
        <v>2</v>
      </c>
      <c r="E38" s="23">
        <v>1</v>
      </c>
      <c r="F38" s="11">
        <v>2</v>
      </c>
      <c r="G38" s="23">
        <v>1</v>
      </c>
      <c r="H38" s="24">
        <v>3.35</v>
      </c>
    </row>
    <row r="39" spans="1:8" x14ac:dyDescent="0.25">
      <c r="A39" s="80"/>
      <c r="B39" s="8" t="s">
        <v>2</v>
      </c>
      <c r="C39" s="11">
        <v>2</v>
      </c>
      <c r="D39" s="11">
        <v>2</v>
      </c>
      <c r="E39" s="23">
        <v>1</v>
      </c>
      <c r="F39" s="11">
        <v>2</v>
      </c>
      <c r="G39" s="23">
        <v>1</v>
      </c>
      <c r="H39" s="24">
        <v>4</v>
      </c>
    </row>
    <row r="40" spans="1:8" x14ac:dyDescent="0.25">
      <c r="A40" s="80"/>
      <c r="B40" s="8" t="s">
        <v>3</v>
      </c>
      <c r="C40" s="11" t="s">
        <v>13</v>
      </c>
      <c r="D40" s="11" t="s">
        <v>13</v>
      </c>
      <c r="E40" s="23" t="s">
        <v>13</v>
      </c>
      <c r="F40" s="11" t="s">
        <v>13</v>
      </c>
      <c r="G40" s="23" t="s">
        <v>13</v>
      </c>
      <c r="H40" s="24" t="s">
        <v>13</v>
      </c>
    </row>
    <row r="41" spans="1:8" x14ac:dyDescent="0.25">
      <c r="A41" s="80"/>
      <c r="B41" s="8" t="s">
        <v>4</v>
      </c>
      <c r="C41" s="11" t="s">
        <v>13</v>
      </c>
      <c r="D41" s="11" t="s">
        <v>13</v>
      </c>
      <c r="E41" s="23" t="s">
        <v>13</v>
      </c>
      <c r="F41" s="11" t="s">
        <v>13</v>
      </c>
      <c r="G41" s="23" t="s">
        <v>13</v>
      </c>
      <c r="H41" s="24" t="s">
        <v>13</v>
      </c>
    </row>
    <row r="42" spans="1:8" x14ac:dyDescent="0.25">
      <c r="A42" s="80"/>
      <c r="B42" s="8" t="s">
        <v>90</v>
      </c>
      <c r="C42" s="11" t="s">
        <v>13</v>
      </c>
      <c r="D42" s="11" t="s">
        <v>13</v>
      </c>
      <c r="E42" s="23" t="s">
        <v>13</v>
      </c>
      <c r="F42" s="11" t="s">
        <v>13</v>
      </c>
      <c r="G42" s="23" t="s">
        <v>13</v>
      </c>
      <c r="H42" s="24" t="s">
        <v>13</v>
      </c>
    </row>
    <row r="43" spans="1:8" x14ac:dyDescent="0.25">
      <c r="A43" s="84" t="s">
        <v>62</v>
      </c>
      <c r="B43" s="8" t="s">
        <v>1</v>
      </c>
      <c r="C43" s="11">
        <v>164</v>
      </c>
      <c r="D43" s="11">
        <v>152</v>
      </c>
      <c r="E43" s="23">
        <v>0.92682926829268297</v>
      </c>
      <c r="F43" s="11">
        <v>145</v>
      </c>
      <c r="G43" s="23">
        <v>0.88414634146341464</v>
      </c>
      <c r="H43" s="24">
        <v>3.3809210526315785</v>
      </c>
    </row>
    <row r="44" spans="1:8" x14ac:dyDescent="0.25">
      <c r="A44" s="84"/>
      <c r="B44" s="8" t="s">
        <v>2</v>
      </c>
      <c r="C44" s="11">
        <v>177</v>
      </c>
      <c r="D44" s="11">
        <v>164</v>
      </c>
      <c r="E44" s="23">
        <v>0.92655367231638419</v>
      </c>
      <c r="F44" s="11">
        <v>156</v>
      </c>
      <c r="G44" s="23">
        <v>0.88135593220338981</v>
      </c>
      <c r="H44" s="24">
        <v>3.3621951219512201</v>
      </c>
    </row>
    <row r="45" spans="1:8" x14ac:dyDescent="0.25">
      <c r="A45" s="84"/>
      <c r="B45" s="8" t="s">
        <v>3</v>
      </c>
      <c r="C45" s="11">
        <v>108</v>
      </c>
      <c r="D45" s="11">
        <v>103</v>
      </c>
      <c r="E45" s="23">
        <v>0.95370370370370372</v>
      </c>
      <c r="F45" s="11">
        <v>97</v>
      </c>
      <c r="G45" s="23">
        <v>0.89814814814814814</v>
      </c>
      <c r="H45" s="24">
        <v>3.349514563106796</v>
      </c>
    </row>
    <row r="46" spans="1:8" x14ac:dyDescent="0.25">
      <c r="A46" s="84"/>
      <c r="B46" s="8" t="s">
        <v>4</v>
      </c>
      <c r="C46" s="11">
        <v>120</v>
      </c>
      <c r="D46" s="11">
        <v>103</v>
      </c>
      <c r="E46" s="23">
        <v>0.85833333333333328</v>
      </c>
      <c r="F46" s="11">
        <v>97</v>
      </c>
      <c r="G46" s="23">
        <v>0.80833333333333335</v>
      </c>
      <c r="H46" s="24">
        <v>3.284158415841584</v>
      </c>
    </row>
    <row r="47" spans="1:8" x14ac:dyDescent="0.25">
      <c r="A47" s="84"/>
      <c r="B47" s="8" t="s">
        <v>90</v>
      </c>
      <c r="C47" s="11">
        <v>132</v>
      </c>
      <c r="D47" s="11">
        <v>120</v>
      </c>
      <c r="E47" s="23">
        <v>0.90909090909090906</v>
      </c>
      <c r="F47" s="11">
        <v>118</v>
      </c>
      <c r="G47" s="23">
        <v>0.89393939393939392</v>
      </c>
      <c r="H47" s="24">
        <v>3.4583333333333335</v>
      </c>
    </row>
    <row r="48" spans="1:8" x14ac:dyDescent="0.25">
      <c r="A48" s="84" t="s">
        <v>63</v>
      </c>
      <c r="B48" s="8" t="s">
        <v>1</v>
      </c>
      <c r="C48" s="11">
        <v>23</v>
      </c>
      <c r="D48" s="11">
        <v>19</v>
      </c>
      <c r="E48" s="23">
        <v>0.82608695652173914</v>
      </c>
      <c r="F48" s="11">
        <v>16</v>
      </c>
      <c r="G48" s="23">
        <v>0.69565217391304346</v>
      </c>
      <c r="H48" s="24">
        <v>3.0157894736842108</v>
      </c>
    </row>
    <row r="49" spans="1:8" x14ac:dyDescent="0.25">
      <c r="A49" s="84"/>
      <c r="B49" s="8" t="s">
        <v>2</v>
      </c>
      <c r="C49" s="11">
        <v>16</v>
      </c>
      <c r="D49" s="11">
        <v>15</v>
      </c>
      <c r="E49" s="23">
        <v>0.9375</v>
      </c>
      <c r="F49" s="11">
        <v>13</v>
      </c>
      <c r="G49" s="23">
        <v>0.8125</v>
      </c>
      <c r="H49" s="24">
        <v>2.8666666666666667</v>
      </c>
    </row>
    <row r="50" spans="1:8" x14ac:dyDescent="0.25">
      <c r="A50" s="84"/>
      <c r="B50" s="8" t="s">
        <v>3</v>
      </c>
      <c r="C50" s="11">
        <v>14</v>
      </c>
      <c r="D50" s="11">
        <v>12</v>
      </c>
      <c r="E50" s="23">
        <v>0.8571428571428571</v>
      </c>
      <c r="F50" s="11">
        <v>10</v>
      </c>
      <c r="G50" s="23">
        <v>0.7142857142857143</v>
      </c>
      <c r="H50" s="24">
        <v>2.9166666666666665</v>
      </c>
    </row>
    <row r="51" spans="1:8" x14ac:dyDescent="0.25">
      <c r="A51" s="84"/>
      <c r="B51" s="8" t="s">
        <v>4</v>
      </c>
      <c r="C51" s="11">
        <v>29</v>
      </c>
      <c r="D51" s="11">
        <v>25</v>
      </c>
      <c r="E51" s="23">
        <v>0.86206896551724133</v>
      </c>
      <c r="F51" s="11">
        <v>24</v>
      </c>
      <c r="G51" s="23">
        <v>0.82758620689655171</v>
      </c>
      <c r="H51" s="24">
        <v>3.16</v>
      </c>
    </row>
    <row r="52" spans="1:8" x14ac:dyDescent="0.25">
      <c r="A52" s="84"/>
      <c r="B52" s="8" t="s">
        <v>90</v>
      </c>
      <c r="C52" s="11">
        <v>16</v>
      </c>
      <c r="D52" s="11">
        <v>16</v>
      </c>
      <c r="E52" s="23">
        <v>1</v>
      </c>
      <c r="F52" s="11">
        <v>13</v>
      </c>
      <c r="G52" s="23">
        <v>0.8125</v>
      </c>
      <c r="H52" s="24">
        <v>3.0625</v>
      </c>
    </row>
    <row r="53" spans="1:8" x14ac:dyDescent="0.25">
      <c r="A53" s="84" t="s">
        <v>64</v>
      </c>
      <c r="B53" s="8" t="s">
        <v>1</v>
      </c>
      <c r="C53" s="11">
        <v>5</v>
      </c>
      <c r="D53" s="11">
        <v>3</v>
      </c>
      <c r="E53" s="23">
        <v>0.6</v>
      </c>
      <c r="F53" s="11">
        <v>3</v>
      </c>
      <c r="G53" s="23">
        <v>0.6</v>
      </c>
      <c r="H53" s="24">
        <v>2.6666666666666665</v>
      </c>
    </row>
    <row r="54" spans="1:8" x14ac:dyDescent="0.25">
      <c r="A54" s="84"/>
      <c r="B54" s="8" t="s">
        <v>2</v>
      </c>
      <c r="C54" s="11" t="s">
        <v>13</v>
      </c>
      <c r="D54" s="11" t="s">
        <v>13</v>
      </c>
      <c r="E54" s="23" t="s">
        <v>13</v>
      </c>
      <c r="F54" s="11" t="s">
        <v>13</v>
      </c>
      <c r="G54" s="23" t="s">
        <v>13</v>
      </c>
      <c r="H54" s="24" t="s">
        <v>13</v>
      </c>
    </row>
    <row r="55" spans="1:8" x14ac:dyDescent="0.25">
      <c r="A55" s="84"/>
      <c r="B55" s="8" t="s">
        <v>3</v>
      </c>
      <c r="C55" s="11">
        <v>3</v>
      </c>
      <c r="D55" s="11">
        <v>3</v>
      </c>
      <c r="E55" s="23">
        <v>1</v>
      </c>
      <c r="F55" s="11">
        <v>3</v>
      </c>
      <c r="G55" s="23">
        <v>1</v>
      </c>
      <c r="H55" s="24">
        <v>4</v>
      </c>
    </row>
    <row r="56" spans="1:8" x14ac:dyDescent="0.25">
      <c r="A56" s="84"/>
      <c r="B56" s="8" t="s">
        <v>4</v>
      </c>
      <c r="C56" s="11">
        <v>4</v>
      </c>
      <c r="D56" s="11">
        <v>3</v>
      </c>
      <c r="E56" s="23">
        <v>0.75</v>
      </c>
      <c r="F56" s="11">
        <v>3</v>
      </c>
      <c r="G56" s="23">
        <v>0.75</v>
      </c>
      <c r="H56" s="24">
        <v>2.6666666666666665</v>
      </c>
    </row>
    <row r="57" spans="1:8" x14ac:dyDescent="0.25">
      <c r="A57" s="84"/>
      <c r="B57" s="8" t="s">
        <v>90</v>
      </c>
      <c r="C57" s="11">
        <v>1</v>
      </c>
      <c r="D57" s="11">
        <v>1</v>
      </c>
      <c r="E57" s="23">
        <v>1</v>
      </c>
      <c r="F57" s="11">
        <v>1</v>
      </c>
      <c r="G57" s="23">
        <v>1</v>
      </c>
      <c r="H57" s="24">
        <v>4</v>
      </c>
    </row>
  </sheetData>
  <mergeCells count="11">
    <mergeCell ref="A33:A37"/>
    <mergeCell ref="A38:A42"/>
    <mergeCell ref="A43:A47"/>
    <mergeCell ref="A48:A52"/>
    <mergeCell ref="A53:A57"/>
    <mergeCell ref="A28:A32"/>
    <mergeCell ref="A2:A6"/>
    <mergeCell ref="A7:A11"/>
    <mergeCell ref="A13:A17"/>
    <mergeCell ref="A18:A22"/>
    <mergeCell ref="A23:A27"/>
  </mergeCells>
  <printOptions horizontalCentered="1"/>
  <pageMargins left="0.7" right="0.7" top="0.75" bottom="0.75" header="0.3" footer="0.3"/>
  <pageSetup scale="59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workbookViewId="0">
      <selection sqref="A1:F1"/>
    </sheetView>
  </sheetViews>
  <sheetFormatPr defaultRowHeight="15" x14ac:dyDescent="0.25"/>
  <cols>
    <col min="1" max="1" width="23.28515625" customWidth="1"/>
  </cols>
  <sheetData>
    <row r="1" spans="1:6" x14ac:dyDescent="0.25">
      <c r="A1" s="85" t="s">
        <v>80</v>
      </c>
      <c r="B1" s="86"/>
      <c r="C1" s="86"/>
      <c r="D1" s="86"/>
      <c r="E1" s="86"/>
      <c r="F1" s="86"/>
    </row>
    <row r="2" spans="1:6" x14ac:dyDescent="0.25">
      <c r="A2" s="87" t="s">
        <v>87</v>
      </c>
      <c r="B2" s="65" t="s">
        <v>88</v>
      </c>
      <c r="C2" s="65"/>
      <c r="D2" s="65"/>
      <c r="E2" s="65"/>
      <c r="F2" s="65"/>
    </row>
    <row r="3" spans="1:6" x14ac:dyDescent="0.25">
      <c r="A3" s="87"/>
      <c r="B3" s="48" t="s">
        <v>76</v>
      </c>
      <c r="C3" s="48" t="s">
        <v>77</v>
      </c>
      <c r="D3" s="48" t="s">
        <v>78</v>
      </c>
      <c r="E3" s="48" t="s">
        <v>79</v>
      </c>
      <c r="F3" s="48" t="s">
        <v>92</v>
      </c>
    </row>
    <row r="4" spans="1:6" x14ac:dyDescent="0.25">
      <c r="A4" s="39" t="s">
        <v>75</v>
      </c>
      <c r="B4" s="2">
        <v>34</v>
      </c>
      <c r="C4" s="2">
        <v>20</v>
      </c>
      <c r="D4" s="2">
        <v>30</v>
      </c>
      <c r="E4" s="2">
        <v>52</v>
      </c>
      <c r="F4" s="2">
        <v>19</v>
      </c>
    </row>
    <row r="5" spans="1:6" x14ac:dyDescent="0.25">
      <c r="A5" s="39" t="s">
        <v>81</v>
      </c>
      <c r="B5" s="2">
        <v>34</v>
      </c>
      <c r="C5" s="2">
        <v>16</v>
      </c>
      <c r="D5" s="2">
        <v>35</v>
      </c>
      <c r="E5" s="2">
        <v>20</v>
      </c>
      <c r="F5" s="2">
        <v>32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/>
  </sheetViews>
  <sheetFormatPr defaultRowHeight="15" x14ac:dyDescent="0.25"/>
  <cols>
    <col min="1" max="1" width="15.42578125" style="38" customWidth="1"/>
    <col min="2" max="11" width="11.7109375" style="17" customWidth="1"/>
  </cols>
  <sheetData>
    <row r="1" spans="1:11" ht="45" x14ac:dyDescent="0.25">
      <c r="A1" s="36" t="s">
        <v>36</v>
      </c>
      <c r="B1" s="18" t="s">
        <v>65</v>
      </c>
      <c r="C1" s="18" t="s">
        <v>66</v>
      </c>
      <c r="D1" s="18" t="s">
        <v>67</v>
      </c>
      <c r="E1" s="18" t="s">
        <v>68</v>
      </c>
      <c r="F1" s="18" t="s">
        <v>69</v>
      </c>
      <c r="G1" s="18" t="s">
        <v>70</v>
      </c>
      <c r="H1" s="18" t="s">
        <v>71</v>
      </c>
      <c r="I1" s="18" t="s">
        <v>72</v>
      </c>
      <c r="J1" s="18" t="s">
        <v>73</v>
      </c>
      <c r="K1" s="18" t="s">
        <v>74</v>
      </c>
    </row>
    <row r="2" spans="1:11" x14ac:dyDescent="0.25">
      <c r="A2" s="49" t="s">
        <v>1</v>
      </c>
      <c r="B2" s="30">
        <v>14</v>
      </c>
      <c r="C2" s="31">
        <v>1194.3931229999996</v>
      </c>
      <c r="D2" s="32">
        <v>454.22822703936083</v>
      </c>
      <c r="E2" s="31">
        <v>39.81310409999999</v>
      </c>
      <c r="F2" s="31">
        <v>2.6295000000000006</v>
      </c>
      <c r="G2" s="33">
        <v>2.0295000000000005</v>
      </c>
      <c r="H2" s="32">
        <v>15.140940901312028</v>
      </c>
      <c r="I2" s="30">
        <v>430</v>
      </c>
      <c r="J2" s="30">
        <v>543</v>
      </c>
      <c r="K2" s="34">
        <v>0.79189686924493552</v>
      </c>
    </row>
    <row r="3" spans="1:11" x14ac:dyDescent="0.25">
      <c r="A3" s="49" t="s">
        <v>2</v>
      </c>
      <c r="B3" s="30">
        <v>14</v>
      </c>
      <c r="C3" s="31">
        <v>1201.4511989999999</v>
      </c>
      <c r="D3" s="32">
        <v>451.30012733829153</v>
      </c>
      <c r="E3" s="31">
        <v>40.048373299999994</v>
      </c>
      <c r="F3" s="31">
        <v>2.6622000000000003</v>
      </c>
      <c r="G3" s="33">
        <v>1.8622000000000003</v>
      </c>
      <c r="H3" s="32">
        <v>15.043337577943051</v>
      </c>
      <c r="I3" s="30">
        <v>422</v>
      </c>
      <c r="J3" s="30">
        <v>528</v>
      </c>
      <c r="K3" s="34">
        <v>0.7992424242424242</v>
      </c>
    </row>
    <row r="4" spans="1:11" x14ac:dyDescent="0.25">
      <c r="A4" s="49" t="s">
        <v>3</v>
      </c>
      <c r="B4" s="30">
        <v>13</v>
      </c>
      <c r="C4" s="33">
        <v>978.518103</v>
      </c>
      <c r="D4" s="35">
        <v>404.58037831803523</v>
      </c>
      <c r="E4" s="33">
        <v>32.617270099999999</v>
      </c>
      <c r="F4" s="33">
        <v>2.4186000000000001</v>
      </c>
      <c r="G4" s="33">
        <v>1.6186</v>
      </c>
      <c r="H4" s="35">
        <v>13.486012610601174</v>
      </c>
      <c r="I4" s="30">
        <v>327</v>
      </c>
      <c r="J4" s="30">
        <v>544</v>
      </c>
      <c r="K4" s="34">
        <v>0.60110294117647056</v>
      </c>
    </row>
    <row r="5" spans="1:11" x14ac:dyDescent="0.25">
      <c r="A5" s="49" t="s">
        <v>4</v>
      </c>
      <c r="B5" s="30">
        <v>14</v>
      </c>
      <c r="C5" s="31">
        <v>999.43245599999989</v>
      </c>
      <c r="D5" s="32">
        <v>383.73294528700319</v>
      </c>
      <c r="E5" s="31">
        <v>33.314415199999999</v>
      </c>
      <c r="F5" s="31">
        <v>2.6045000000000003</v>
      </c>
      <c r="G5" s="33">
        <v>1.8045000000000002</v>
      </c>
      <c r="H5" s="32">
        <v>12.79109817623344</v>
      </c>
      <c r="I5" s="30">
        <v>332</v>
      </c>
      <c r="J5" s="30">
        <v>574</v>
      </c>
      <c r="K5" s="34">
        <v>0.57839721254355403</v>
      </c>
    </row>
    <row r="6" spans="1:11" x14ac:dyDescent="0.25">
      <c r="A6" s="49" t="s">
        <v>90</v>
      </c>
      <c r="B6" s="30">
        <v>13</v>
      </c>
      <c r="C6" s="31">
        <v>978.638013</v>
      </c>
      <c r="D6" s="32">
        <v>408.85612174131012</v>
      </c>
      <c r="E6" s="31">
        <v>32.621267099999997</v>
      </c>
      <c r="F6" s="31">
        <v>2.3936000000000002</v>
      </c>
      <c r="G6" s="33">
        <v>1.5936000000000001</v>
      </c>
      <c r="H6" s="32">
        <v>13.628537391377003</v>
      </c>
      <c r="I6" s="30">
        <v>326</v>
      </c>
      <c r="J6" s="30">
        <v>524</v>
      </c>
      <c r="K6" s="34">
        <v>0.62213740458015265</v>
      </c>
    </row>
  </sheetData>
  <printOptions horizontalCentered="1"/>
  <pageMargins left="0.7" right="0.7" top="0.75" bottom="0.75" header="0.3" footer="0.3"/>
  <pageSetup scale="92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Characteristics</vt:lpstr>
      <vt:lpstr>Success Rates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Katie Cabral</cp:lastModifiedBy>
  <cp:lastPrinted>2017-09-26T23:30:54Z</cp:lastPrinted>
  <dcterms:created xsi:type="dcterms:W3CDTF">2017-09-05T23:21:30Z</dcterms:created>
  <dcterms:modified xsi:type="dcterms:W3CDTF">2018-08-17T23:03:43Z</dcterms:modified>
</cp:coreProperties>
</file>