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Math, Science &amp; Engineering\"/>
    </mc:Choice>
  </mc:AlternateContent>
  <bookViews>
    <workbookView xWindow="0" yWindow="0" windowWidth="19200" windowHeight="12180"/>
  </bookViews>
  <sheets>
    <sheet name="Student Characterisitcs" sheetId="1" r:id="rId1"/>
    <sheet name="Success Rates by Course" sheetId="2" r:id="rId2"/>
    <sheet name="Success Rates by DE" sheetId="3" r:id="rId3"/>
    <sheet name="Success Rates by Demographics" sheetId="4" r:id="rId4"/>
    <sheet name="Productivity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L35" i="1"/>
  <c r="L34" i="1"/>
  <c r="L32" i="1"/>
  <c r="L31" i="1"/>
  <c r="L29" i="1"/>
  <c r="L28" i="1"/>
  <c r="L27" i="1"/>
  <c r="L26" i="1"/>
  <c r="L24" i="1"/>
  <c r="L23" i="1"/>
  <c r="L22" i="1"/>
  <c r="L21" i="1"/>
  <c r="L20" i="1"/>
  <c r="L17" i="1"/>
  <c r="L16" i="1"/>
  <c r="L15" i="1"/>
  <c r="L14" i="1"/>
  <c r="L13" i="1"/>
  <c r="L12" i="1"/>
  <c r="L11" i="1"/>
  <c r="L10" i="1"/>
  <c r="L9" i="1"/>
  <c r="L6" i="1"/>
  <c r="L5" i="1"/>
  <c r="L4" i="1"/>
  <c r="K36" i="1" l="1"/>
  <c r="K35" i="1"/>
  <c r="K34" i="1"/>
  <c r="K31" i="1"/>
  <c r="K29" i="1"/>
  <c r="K28" i="1"/>
  <c r="K27" i="1"/>
  <c r="K26" i="1"/>
  <c r="K24" i="1"/>
  <c r="K23" i="1"/>
  <c r="K22" i="1"/>
  <c r="K21" i="1"/>
  <c r="K20" i="1"/>
  <c r="K18" i="1"/>
  <c r="K17" i="1"/>
  <c r="K16" i="1"/>
  <c r="K15" i="1"/>
  <c r="K14" i="1"/>
  <c r="K13" i="1"/>
  <c r="K12" i="1"/>
  <c r="K11" i="1"/>
  <c r="K10" i="1"/>
  <c r="K9" i="1"/>
  <c r="K6" i="1"/>
  <c r="K5" i="1"/>
  <c r="K4" i="1"/>
  <c r="K7" i="1"/>
  <c r="H36" i="1"/>
  <c r="I36" i="1" s="1"/>
  <c r="F36" i="1"/>
  <c r="G36" i="1" s="1"/>
  <c r="E36" i="1"/>
  <c r="D36" i="1"/>
  <c r="B36" i="1"/>
  <c r="C36" i="1" s="1"/>
  <c r="I35" i="1"/>
  <c r="G35" i="1"/>
  <c r="E35" i="1"/>
  <c r="C35" i="1"/>
  <c r="I34" i="1"/>
  <c r="G34" i="1"/>
  <c r="E34" i="1"/>
  <c r="C34" i="1"/>
  <c r="H32" i="1"/>
  <c r="I32" i="1" s="1"/>
  <c r="F32" i="1"/>
  <c r="G32" i="1" s="1"/>
  <c r="D32" i="1"/>
  <c r="E32" i="1" s="1"/>
  <c r="B32" i="1"/>
  <c r="C32" i="1" s="1"/>
  <c r="I31" i="1"/>
  <c r="G31" i="1"/>
  <c r="E31" i="1"/>
  <c r="C31" i="1"/>
  <c r="G30" i="1"/>
  <c r="E30" i="1"/>
  <c r="C30" i="1"/>
  <c r="I29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I18" i="1"/>
  <c r="H18" i="1"/>
  <c r="F18" i="1"/>
  <c r="G18" i="1" s="1"/>
  <c r="E18" i="1"/>
  <c r="D18" i="1"/>
  <c r="C18" i="1"/>
  <c r="B18" i="1"/>
  <c r="I17" i="1"/>
  <c r="G17" i="1"/>
  <c r="E17" i="1"/>
  <c r="C17" i="1"/>
  <c r="I16" i="1"/>
  <c r="G16" i="1"/>
  <c r="E16" i="1"/>
  <c r="C16" i="1"/>
  <c r="I15" i="1"/>
  <c r="G15" i="1"/>
  <c r="E15" i="1"/>
  <c r="C15" i="1"/>
  <c r="I14" i="1"/>
  <c r="G14" i="1"/>
  <c r="E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G10" i="1"/>
  <c r="E10" i="1"/>
  <c r="C10" i="1"/>
  <c r="I9" i="1"/>
  <c r="G9" i="1"/>
  <c r="E9" i="1"/>
  <c r="C9" i="1"/>
  <c r="H7" i="1"/>
  <c r="I7" i="1" s="1"/>
  <c r="F7" i="1"/>
  <c r="G7" i="1" s="1"/>
  <c r="E7" i="1"/>
  <c r="D7" i="1"/>
  <c r="B7" i="1"/>
  <c r="C7" i="1" s="1"/>
  <c r="I6" i="1"/>
  <c r="G6" i="1"/>
  <c r="E6" i="1"/>
  <c r="C6" i="1"/>
  <c r="I5" i="1"/>
  <c r="G5" i="1"/>
  <c r="E5" i="1"/>
  <c r="C5" i="1"/>
  <c r="I4" i="1"/>
  <c r="G4" i="1"/>
  <c r="E4" i="1"/>
  <c r="C4" i="1"/>
  <c r="J36" i="1" l="1"/>
  <c r="J32" i="1"/>
  <c r="K32" i="1" s="1"/>
  <c r="J24" i="1"/>
  <c r="J18" i="1"/>
  <c r="J7" i="1"/>
  <c r="L18" i="1" l="1"/>
  <c r="L7" i="1"/>
</calcChain>
</file>

<file path=xl/sharedStrings.xml><?xml version="1.0" encoding="utf-8"?>
<sst xmlns="http://schemas.openxmlformats.org/spreadsheetml/2006/main" count="560" uniqueCount="82">
  <si>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</si>
  <si>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</si>
  <si>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</si>
  <si>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</si>
  <si>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</si>
  <si>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</si>
  <si>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</si>
  <si>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</si>
  <si>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</si>
  <si>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</si>
  <si>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</si>
  <si>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</si>
  <si>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</si>
  <si>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</si>
  <si>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</si>
  <si>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</si>
  <si>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</si>
  <si>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</si>
  <si>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</si>
  <si>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</si>
  <si>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</si>
  <si>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</si>
  <si>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</si>
  <si>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</si>
  <si>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</si>
  <si>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</si>
  <si>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</si>
  <si>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</si>
  <si>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</si>
  <si>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</si>
  <si>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Program</t>
  </si>
  <si>
    <t>Term</t>
  </si>
  <si>
    <t>Success Rate</t>
  </si>
  <si>
    <t>Course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</si>
  <si>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</si>
  <si>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</si>
  <si>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</si>
  <si>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</si>
  <si>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</si>
  <si>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</si>
  <si>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</si>
  <si>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</si>
  <si>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</si>
  <si>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</si>
  <si>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</si>
  <si>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</si>
  <si>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</si>
  <si>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</si>
  <si>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</si>
  <si>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</si>
  <si>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</si>
  <si>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</si>
  <si>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</si>
  <si>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Less than full-time (less than 12 units)</t>
  </si>
  <si>
    <t>Enrollment</t>
  </si>
  <si>
    <t>Retained</t>
  </si>
  <si>
    <t>Retention Rate</t>
  </si>
  <si>
    <t>Successful</t>
  </si>
  <si>
    <t>Course GPA</t>
  </si>
  <si>
    <t>Spring 2014</t>
  </si>
  <si>
    <t>Spring 2015</t>
  </si>
  <si>
    <t>Spring 2016</t>
  </si>
  <si>
    <t>Spring 2017</t>
  </si>
  <si>
    <t>Biology
Success and Retention Rates by Course</t>
  </si>
  <si>
    <t>Transfer, Degree, Certificate</t>
  </si>
  <si>
    <t>Biology</t>
  </si>
  <si>
    <t>BIO-115 : Bio of Alcohol and Other Drugs</t>
  </si>
  <si>
    <t>BIO-122 : The Secret Life of Plants</t>
  </si>
  <si>
    <t>BIO-130 : General Biology I</t>
  </si>
  <si>
    <t>BIO-131 : General Biology I Laboratory</t>
  </si>
  <si>
    <t>BIO-140 : Human Anatomy</t>
  </si>
  <si>
    <t>BIO-141 : Human Physiology</t>
  </si>
  <si>
    <t>BIO-141L : Lab in Human Physiology</t>
  </si>
  <si>
    <t>BIO-152 : Paramedical Microbiology</t>
  </si>
  <si>
    <t>BIO-230 : Cellular/Molecular/Evolu Bio</t>
  </si>
  <si>
    <t>BIO-240 : Ecology/Evol/Organismal Bio</t>
  </si>
  <si>
    <t>BIO-251 : Human Dissection</t>
  </si>
  <si>
    <t>Spring 2018</t>
  </si>
  <si>
    <t>Biology-Spring
Student Characteristics</t>
  </si>
  <si>
    <t>BIO-134 : Ethnobotany</t>
  </si>
  <si>
    <t>BIO-135 : Ethnobotany/Ethnoecology Lab</t>
  </si>
  <si>
    <t>White                    
Non-Hispanic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</si>
</sst>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3" fontId="0" fillId="0" borderId="2" xfId="0" quotePrefix="1" applyNumberForma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 wrapText="1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0" fontId="0" fillId="0" borderId="2" xfId="1" quotePrefix="1" applyNumberFormat="1" applyFont="1" applyBorder="1" applyAlignment="1">
      <alignment horizontal="center" vertical="center"/>
    </xf>
    <xf numFmtId="2" fontId="0" fillId="0" borderId="2" xfId="0" quotePrefix="1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sqref="A1:L2"/>
    </sheetView>
  </sheetViews>
  <sheetFormatPr defaultRowHeight="15" x14ac:dyDescent="0.25"/>
  <cols>
    <col min="1" max="1" width="30" style="14" customWidth="1"/>
    <col min="2" max="12" width="8.28515625" style="8" customWidth="1"/>
  </cols>
  <sheetData>
    <row r="1" spans="1:12" x14ac:dyDescent="0.2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30" x14ac:dyDescent="0.25">
      <c r="A3" s="9" t="s">
        <v>0</v>
      </c>
      <c r="B3" s="53" t="s">
        <v>59</v>
      </c>
      <c r="C3" s="54"/>
      <c r="D3" s="53" t="s">
        <v>60</v>
      </c>
      <c r="E3" s="54"/>
      <c r="F3" s="53" t="s">
        <v>61</v>
      </c>
      <c r="G3" s="54"/>
      <c r="H3" s="53" t="s">
        <v>62</v>
      </c>
      <c r="I3" s="54"/>
      <c r="J3" s="53" t="s">
        <v>77</v>
      </c>
      <c r="K3" s="54"/>
      <c r="L3" s="15" t="s">
        <v>1</v>
      </c>
    </row>
    <row r="4" spans="1:12" x14ac:dyDescent="0.25">
      <c r="A4" s="10" t="s">
        <v>2</v>
      </c>
      <c r="B4" s="5">
        <v>600</v>
      </c>
      <c r="C4" s="20">
        <f t="shared" ref="C4:C6" si="0">B4/927</f>
        <v>0.6472491909385113</v>
      </c>
      <c r="D4" s="5">
        <v>593</v>
      </c>
      <c r="E4" s="20">
        <f t="shared" ref="E4:E6" si="1">D4/910</f>
        <v>0.65164835164835166</v>
      </c>
      <c r="F4" s="5">
        <v>723</v>
      </c>
      <c r="G4" s="20">
        <f t="shared" ref="G4:G6" si="2">F4/1127</f>
        <v>0.64152617568766634</v>
      </c>
      <c r="H4" s="5">
        <v>668</v>
      </c>
      <c r="I4" s="20">
        <f t="shared" ref="I4:I6" si="3">H4/1053</f>
        <v>0.63437796771130106</v>
      </c>
      <c r="J4" s="5">
        <v>654</v>
      </c>
      <c r="K4" s="20">
        <f t="shared" ref="K4:K6" si="4">J4/1035</f>
        <v>0.63188405797101455</v>
      </c>
      <c r="L4" s="16">
        <f>(J4-B4)/B4</f>
        <v>0.09</v>
      </c>
    </row>
    <row r="5" spans="1:12" x14ac:dyDescent="0.25">
      <c r="A5" s="10" t="s">
        <v>3</v>
      </c>
      <c r="B5" s="5">
        <v>319</v>
      </c>
      <c r="C5" s="20">
        <f t="shared" si="0"/>
        <v>0.34412081984897519</v>
      </c>
      <c r="D5" s="5">
        <v>313</v>
      </c>
      <c r="E5" s="20">
        <f t="shared" si="1"/>
        <v>0.34395604395604396</v>
      </c>
      <c r="F5" s="5">
        <v>396</v>
      </c>
      <c r="G5" s="20">
        <f t="shared" si="2"/>
        <v>0.35137533274179239</v>
      </c>
      <c r="H5" s="5">
        <v>378</v>
      </c>
      <c r="I5" s="20">
        <f t="shared" si="3"/>
        <v>0.35897435897435898</v>
      </c>
      <c r="J5" s="5">
        <v>369</v>
      </c>
      <c r="K5" s="20">
        <f t="shared" si="4"/>
        <v>0.35652173913043478</v>
      </c>
      <c r="L5" s="16">
        <f>(J5-B5)/B5</f>
        <v>0.15673981191222572</v>
      </c>
    </row>
    <row r="6" spans="1:12" x14ac:dyDescent="0.25">
      <c r="A6" s="10" t="s">
        <v>4</v>
      </c>
      <c r="B6" s="17">
        <v>8</v>
      </c>
      <c r="C6" s="20">
        <f t="shared" si="0"/>
        <v>8.6299892125134836E-3</v>
      </c>
      <c r="D6" s="17">
        <v>4</v>
      </c>
      <c r="E6" s="20">
        <f t="shared" si="1"/>
        <v>4.3956043956043956E-3</v>
      </c>
      <c r="F6" s="5">
        <v>8</v>
      </c>
      <c r="G6" s="20">
        <f t="shared" si="2"/>
        <v>7.0984915705412602E-3</v>
      </c>
      <c r="H6" s="5">
        <v>7</v>
      </c>
      <c r="I6" s="20">
        <f t="shared" si="3"/>
        <v>6.6476733143399809E-3</v>
      </c>
      <c r="J6" s="5">
        <v>12</v>
      </c>
      <c r="K6" s="20">
        <f t="shared" si="4"/>
        <v>1.1594202898550725E-2</v>
      </c>
      <c r="L6" s="16">
        <f>(J6-B6)/B6</f>
        <v>0.5</v>
      </c>
    </row>
    <row r="7" spans="1:12" s="32" customFormat="1" x14ac:dyDescent="0.25">
      <c r="A7" s="11" t="s">
        <v>5</v>
      </c>
      <c r="B7" s="19">
        <f t="shared" ref="B7" si="5">SUM(B4:B6)</f>
        <v>927</v>
      </c>
      <c r="C7" s="20">
        <f>B7/927</f>
        <v>1</v>
      </c>
      <c r="D7" s="19">
        <f t="shared" ref="D7" si="6">SUM(D4:D6)</f>
        <v>910</v>
      </c>
      <c r="E7" s="20">
        <f>D7/910</f>
        <v>1</v>
      </c>
      <c r="F7" s="19">
        <f t="shared" ref="F7" si="7">SUM(F4:F6)</f>
        <v>1127</v>
      </c>
      <c r="G7" s="20">
        <f>F7/1127</f>
        <v>1</v>
      </c>
      <c r="H7" s="19">
        <f>SUM(H4:H6)</f>
        <v>1053</v>
      </c>
      <c r="I7" s="20">
        <f>H7/1053</f>
        <v>1</v>
      </c>
      <c r="J7" s="19">
        <f>SUM(J4:J6)</f>
        <v>1035</v>
      </c>
      <c r="K7" s="20">
        <f>J7/1035</f>
        <v>1</v>
      </c>
      <c r="L7" s="20">
        <f t="shared" ref="L7" si="8">(J7-B7)/B7</f>
        <v>0.11650485436893204</v>
      </c>
    </row>
    <row r="8" spans="1:12" ht="30" x14ac:dyDescent="0.25">
      <c r="A8" s="9" t="s">
        <v>6</v>
      </c>
      <c r="B8" s="53" t="s">
        <v>59</v>
      </c>
      <c r="C8" s="54"/>
      <c r="D8" s="53" t="s">
        <v>60</v>
      </c>
      <c r="E8" s="54"/>
      <c r="F8" s="53" t="s">
        <v>61</v>
      </c>
      <c r="G8" s="54"/>
      <c r="H8" s="53" t="s">
        <v>62</v>
      </c>
      <c r="I8" s="54"/>
      <c r="J8" s="53" t="s">
        <v>77</v>
      </c>
      <c r="K8" s="54"/>
      <c r="L8" s="15" t="s">
        <v>1</v>
      </c>
    </row>
    <row r="9" spans="1:12" x14ac:dyDescent="0.25">
      <c r="A9" s="10" t="s">
        <v>7</v>
      </c>
      <c r="B9" s="5">
        <v>55</v>
      </c>
      <c r="C9" s="20">
        <f>B9/927</f>
        <v>5.9331175836030203E-2</v>
      </c>
      <c r="D9" s="5">
        <v>41</v>
      </c>
      <c r="E9" s="20">
        <f>D9/910</f>
        <v>4.5054945054945054E-2</v>
      </c>
      <c r="F9" s="5">
        <v>61</v>
      </c>
      <c r="G9" s="20">
        <f>F9/1127</f>
        <v>5.4125998225377107E-2</v>
      </c>
      <c r="H9" s="5">
        <v>60</v>
      </c>
      <c r="I9" s="20">
        <f>H9/1053</f>
        <v>5.6980056980056981E-2</v>
      </c>
      <c r="J9" s="5">
        <v>61</v>
      </c>
      <c r="K9" s="20">
        <f t="shared" ref="K9:K18" si="9">J9/1035</f>
        <v>5.8937198067632847E-2</v>
      </c>
      <c r="L9" s="16">
        <f t="shared" ref="L9:L17" si="10">(J9-B9)/B9</f>
        <v>0.10909090909090909</v>
      </c>
    </row>
    <row r="10" spans="1:12" x14ac:dyDescent="0.25">
      <c r="A10" s="10" t="s">
        <v>8</v>
      </c>
      <c r="B10" s="17">
        <v>2</v>
      </c>
      <c r="C10" s="20">
        <f t="shared" ref="C10:C18" si="11">B10/927</f>
        <v>2.1574973031283709E-3</v>
      </c>
      <c r="D10" s="17">
        <v>4</v>
      </c>
      <c r="E10" s="20">
        <f t="shared" ref="E10:E18" si="12">D10/910</f>
        <v>4.3956043956043956E-3</v>
      </c>
      <c r="F10" s="17">
        <v>1</v>
      </c>
      <c r="G10" s="20">
        <f t="shared" ref="G10:G18" si="13">F10/1127</f>
        <v>8.8731144631765753E-4</v>
      </c>
      <c r="H10" s="17">
        <v>4</v>
      </c>
      <c r="I10" s="20">
        <f t="shared" ref="I10:I18" si="14">H10/1053</f>
        <v>3.7986704653371322E-3</v>
      </c>
      <c r="J10" s="17">
        <v>6</v>
      </c>
      <c r="K10" s="20">
        <f t="shared" si="9"/>
        <v>5.7971014492753624E-3</v>
      </c>
      <c r="L10" s="16">
        <f t="shared" si="10"/>
        <v>2</v>
      </c>
    </row>
    <row r="11" spans="1:12" x14ac:dyDescent="0.25">
      <c r="A11" s="10" t="s">
        <v>10</v>
      </c>
      <c r="B11" s="5">
        <v>47</v>
      </c>
      <c r="C11" s="20">
        <f t="shared" si="11"/>
        <v>5.070118662351672E-2</v>
      </c>
      <c r="D11" s="5">
        <v>49</v>
      </c>
      <c r="E11" s="20">
        <f t="shared" si="12"/>
        <v>5.3846153846153849E-2</v>
      </c>
      <c r="F11" s="5">
        <v>31</v>
      </c>
      <c r="G11" s="20">
        <f t="shared" si="13"/>
        <v>2.7506654835847383E-2</v>
      </c>
      <c r="H11" s="5">
        <v>39</v>
      </c>
      <c r="I11" s="20">
        <f t="shared" si="14"/>
        <v>3.7037037037037035E-2</v>
      </c>
      <c r="J11" s="5">
        <v>43</v>
      </c>
      <c r="K11" s="20">
        <f t="shared" si="9"/>
        <v>4.1545893719806763E-2</v>
      </c>
      <c r="L11" s="16">
        <f t="shared" si="10"/>
        <v>-8.5106382978723402E-2</v>
      </c>
    </row>
    <row r="12" spans="1:12" x14ac:dyDescent="0.25">
      <c r="A12" s="10" t="s">
        <v>11</v>
      </c>
      <c r="B12" s="5">
        <v>39</v>
      </c>
      <c r="C12" s="20">
        <f t="shared" si="11"/>
        <v>4.2071197411003236E-2</v>
      </c>
      <c r="D12" s="5">
        <v>48</v>
      </c>
      <c r="E12" s="20">
        <f t="shared" si="12"/>
        <v>5.2747252747252747E-2</v>
      </c>
      <c r="F12" s="5">
        <v>53</v>
      </c>
      <c r="G12" s="20">
        <f t="shared" si="13"/>
        <v>4.7027506654835849E-2</v>
      </c>
      <c r="H12" s="5">
        <v>53</v>
      </c>
      <c r="I12" s="20">
        <f t="shared" si="14"/>
        <v>5.0332383665716997E-2</v>
      </c>
      <c r="J12" s="5">
        <v>48</v>
      </c>
      <c r="K12" s="20">
        <f t="shared" si="9"/>
        <v>4.6376811594202899E-2</v>
      </c>
      <c r="L12" s="16">
        <f t="shared" si="10"/>
        <v>0.23076923076923078</v>
      </c>
    </row>
    <row r="13" spans="1:12" x14ac:dyDescent="0.25">
      <c r="A13" s="10" t="s">
        <v>12</v>
      </c>
      <c r="B13" s="5">
        <v>345</v>
      </c>
      <c r="C13" s="20">
        <f t="shared" si="11"/>
        <v>0.37216828478964403</v>
      </c>
      <c r="D13" s="5">
        <v>329</v>
      </c>
      <c r="E13" s="20">
        <f t="shared" si="12"/>
        <v>0.36153846153846153</v>
      </c>
      <c r="F13" s="5">
        <v>409</v>
      </c>
      <c r="G13" s="20">
        <f t="shared" si="13"/>
        <v>0.36291038154392191</v>
      </c>
      <c r="H13" s="5">
        <v>372</v>
      </c>
      <c r="I13" s="20">
        <f t="shared" si="14"/>
        <v>0.35327635327635326</v>
      </c>
      <c r="J13" s="5">
        <v>371</v>
      </c>
      <c r="K13" s="20">
        <f t="shared" si="9"/>
        <v>0.35845410628019325</v>
      </c>
      <c r="L13" s="16">
        <f t="shared" si="10"/>
        <v>7.5362318840579715E-2</v>
      </c>
    </row>
    <row r="14" spans="1:12" x14ac:dyDescent="0.25">
      <c r="A14" s="10" t="s">
        <v>13</v>
      </c>
      <c r="B14" s="51">
        <v>2</v>
      </c>
      <c r="C14" s="20">
        <f t="shared" si="11"/>
        <v>2.1574973031283709E-3</v>
      </c>
      <c r="D14" s="17">
        <v>1</v>
      </c>
      <c r="E14" s="20">
        <f t="shared" si="12"/>
        <v>1.0989010989010989E-3</v>
      </c>
      <c r="F14" s="17">
        <v>4</v>
      </c>
      <c r="G14" s="20">
        <f t="shared" si="13"/>
        <v>3.5492457852706301E-3</v>
      </c>
      <c r="H14" s="17">
        <v>6</v>
      </c>
      <c r="I14" s="20">
        <f t="shared" si="14"/>
        <v>5.6980056980056983E-3</v>
      </c>
      <c r="J14" s="17">
        <v>3</v>
      </c>
      <c r="K14" s="20">
        <f t="shared" si="9"/>
        <v>2.8985507246376812E-3</v>
      </c>
      <c r="L14" s="18">
        <f t="shared" si="10"/>
        <v>0.5</v>
      </c>
    </row>
    <row r="15" spans="1:12" x14ac:dyDescent="0.25">
      <c r="A15" s="10" t="s">
        <v>14</v>
      </c>
      <c r="B15" s="5">
        <v>345</v>
      </c>
      <c r="C15" s="20">
        <f t="shared" si="11"/>
        <v>0.37216828478964403</v>
      </c>
      <c r="D15" s="5">
        <v>352</v>
      </c>
      <c r="E15" s="20">
        <f t="shared" si="12"/>
        <v>0.38681318681318683</v>
      </c>
      <c r="F15" s="5">
        <v>476</v>
      </c>
      <c r="G15" s="20">
        <f t="shared" si="13"/>
        <v>0.42236024844720499</v>
      </c>
      <c r="H15" s="5">
        <v>433</v>
      </c>
      <c r="I15" s="20">
        <f t="shared" si="14"/>
        <v>0.41120607787274455</v>
      </c>
      <c r="J15" s="5">
        <v>422</v>
      </c>
      <c r="K15" s="20">
        <f t="shared" si="9"/>
        <v>0.40772946859903381</v>
      </c>
      <c r="L15" s="16">
        <f t="shared" si="10"/>
        <v>0.22318840579710145</v>
      </c>
    </row>
    <row r="16" spans="1:12" x14ac:dyDescent="0.25">
      <c r="A16" s="10" t="s">
        <v>15</v>
      </c>
      <c r="B16" s="5">
        <v>69</v>
      </c>
      <c r="C16" s="20">
        <f t="shared" si="11"/>
        <v>7.4433656957928807E-2</v>
      </c>
      <c r="D16" s="5">
        <v>73</v>
      </c>
      <c r="E16" s="20">
        <f t="shared" si="12"/>
        <v>8.0219780219780226E-2</v>
      </c>
      <c r="F16" s="5">
        <v>86</v>
      </c>
      <c r="G16" s="20">
        <f t="shared" si="13"/>
        <v>7.6308784383318548E-2</v>
      </c>
      <c r="H16" s="5">
        <v>79</v>
      </c>
      <c r="I16" s="20">
        <f t="shared" si="14"/>
        <v>7.502374169040836E-2</v>
      </c>
      <c r="J16" s="5">
        <v>76</v>
      </c>
      <c r="K16" s="20">
        <f t="shared" si="9"/>
        <v>7.3429951690821255E-2</v>
      </c>
      <c r="L16" s="16">
        <f t="shared" si="10"/>
        <v>0.10144927536231885</v>
      </c>
    </row>
    <row r="17" spans="1:12" x14ac:dyDescent="0.25">
      <c r="A17" s="10" t="s">
        <v>16</v>
      </c>
      <c r="B17" s="5">
        <v>23</v>
      </c>
      <c r="C17" s="20">
        <f t="shared" si="11"/>
        <v>2.4811218985976269E-2</v>
      </c>
      <c r="D17" s="5">
        <v>13</v>
      </c>
      <c r="E17" s="20">
        <f t="shared" si="12"/>
        <v>1.4285714285714285E-2</v>
      </c>
      <c r="F17" s="5">
        <v>6</v>
      </c>
      <c r="G17" s="20">
        <f t="shared" si="13"/>
        <v>5.3238686779059448E-3</v>
      </c>
      <c r="H17" s="5">
        <v>7</v>
      </c>
      <c r="I17" s="20">
        <f t="shared" si="14"/>
        <v>6.6476733143399809E-3</v>
      </c>
      <c r="J17" s="5">
        <v>5</v>
      </c>
      <c r="K17" s="20">
        <f t="shared" si="9"/>
        <v>4.830917874396135E-3</v>
      </c>
      <c r="L17" s="16">
        <f t="shared" si="10"/>
        <v>-0.78260869565217395</v>
      </c>
    </row>
    <row r="18" spans="1:12" s="32" customFormat="1" x14ac:dyDescent="0.25">
      <c r="A18" s="11" t="s">
        <v>5</v>
      </c>
      <c r="B18" s="19">
        <f t="shared" ref="B18" si="15">SUM(B9:B17)</f>
        <v>927</v>
      </c>
      <c r="C18" s="20">
        <f t="shared" si="11"/>
        <v>1</v>
      </c>
      <c r="D18" s="19">
        <f t="shared" ref="D18" si="16">SUM(D9:D17)</f>
        <v>910</v>
      </c>
      <c r="E18" s="20">
        <f t="shared" si="12"/>
        <v>1</v>
      </c>
      <c r="F18" s="19">
        <f t="shared" ref="F18" si="17">SUM(F9:F17)</f>
        <v>1127</v>
      </c>
      <c r="G18" s="20">
        <f t="shared" si="13"/>
        <v>1</v>
      </c>
      <c r="H18" s="19">
        <f t="shared" ref="H18" si="18">SUM(H9:H17)</f>
        <v>1053</v>
      </c>
      <c r="I18" s="20">
        <f t="shared" si="14"/>
        <v>1</v>
      </c>
      <c r="J18" s="19">
        <f t="shared" ref="J18" si="19">SUM(J9:J17)</f>
        <v>1035</v>
      </c>
      <c r="K18" s="20">
        <f t="shared" si="9"/>
        <v>1</v>
      </c>
      <c r="L18" s="20">
        <f t="shared" ref="L18" si="20">(J18-B18)/B18</f>
        <v>0.11650485436893204</v>
      </c>
    </row>
    <row r="19" spans="1:12" ht="30" x14ac:dyDescent="0.25">
      <c r="A19" s="9" t="s">
        <v>17</v>
      </c>
      <c r="B19" s="53" t="s">
        <v>59</v>
      </c>
      <c r="C19" s="54"/>
      <c r="D19" s="53" t="s">
        <v>60</v>
      </c>
      <c r="E19" s="54"/>
      <c r="F19" s="53" t="s">
        <v>61</v>
      </c>
      <c r="G19" s="54"/>
      <c r="H19" s="53" t="s">
        <v>62</v>
      </c>
      <c r="I19" s="54"/>
      <c r="J19" s="53" t="s">
        <v>77</v>
      </c>
      <c r="K19" s="54"/>
      <c r="L19" s="15" t="s">
        <v>1</v>
      </c>
    </row>
    <row r="20" spans="1:12" x14ac:dyDescent="0.25">
      <c r="A20" s="10" t="s">
        <v>18</v>
      </c>
      <c r="B20" s="5">
        <v>194</v>
      </c>
      <c r="C20" s="20">
        <f t="shared" ref="C20:C24" si="21">B20/927</f>
        <v>0.209277238403452</v>
      </c>
      <c r="D20" s="5">
        <v>202</v>
      </c>
      <c r="E20" s="20">
        <f t="shared" ref="E20:E24" si="22">D20/910</f>
        <v>0.22197802197802197</v>
      </c>
      <c r="F20" s="5">
        <v>241</v>
      </c>
      <c r="G20" s="20">
        <f t="shared" ref="G20:G24" si="23">F20/1127</f>
        <v>0.21384205856255545</v>
      </c>
      <c r="H20" s="5">
        <v>238</v>
      </c>
      <c r="I20" s="20">
        <f t="shared" ref="I20:I24" si="24">H20/1053</f>
        <v>0.22602089268755934</v>
      </c>
      <c r="J20" s="5">
        <v>255</v>
      </c>
      <c r="K20" s="20">
        <f t="shared" ref="K20:K24" si="25">J20/1035</f>
        <v>0.24637681159420291</v>
      </c>
      <c r="L20" s="16">
        <f>(J20-B20)/B20</f>
        <v>0.31443298969072164</v>
      </c>
    </row>
    <row r="21" spans="1:12" x14ac:dyDescent="0.25">
      <c r="A21" s="10" t="s">
        <v>19</v>
      </c>
      <c r="B21" s="5">
        <v>484</v>
      </c>
      <c r="C21" s="20">
        <f t="shared" si="21"/>
        <v>0.52211434735706586</v>
      </c>
      <c r="D21" s="5">
        <v>472</v>
      </c>
      <c r="E21" s="20">
        <f t="shared" si="22"/>
        <v>0.51868131868131873</v>
      </c>
      <c r="F21" s="5">
        <v>591</v>
      </c>
      <c r="G21" s="20">
        <f t="shared" si="23"/>
        <v>0.5244010647737356</v>
      </c>
      <c r="H21" s="5">
        <v>535</v>
      </c>
      <c r="I21" s="20">
        <f t="shared" si="24"/>
        <v>0.50807217473884136</v>
      </c>
      <c r="J21" s="5">
        <v>503</v>
      </c>
      <c r="K21" s="20">
        <f t="shared" si="25"/>
        <v>0.48599033816425119</v>
      </c>
      <c r="L21" s="16">
        <f>(J21-B21)/B21</f>
        <v>3.9256198347107439E-2</v>
      </c>
    </row>
    <row r="22" spans="1:12" x14ac:dyDescent="0.25">
      <c r="A22" s="10" t="s">
        <v>20</v>
      </c>
      <c r="B22" s="5">
        <v>203</v>
      </c>
      <c r="C22" s="20">
        <f t="shared" si="21"/>
        <v>0.21898597626752966</v>
      </c>
      <c r="D22" s="5">
        <v>199</v>
      </c>
      <c r="E22" s="20">
        <f t="shared" si="22"/>
        <v>0.21868131868131868</v>
      </c>
      <c r="F22" s="5">
        <v>254</v>
      </c>
      <c r="G22" s="20">
        <f t="shared" si="23"/>
        <v>0.225377107364685</v>
      </c>
      <c r="H22" s="5">
        <v>232</v>
      </c>
      <c r="I22" s="20">
        <f t="shared" si="24"/>
        <v>0.22032288698955366</v>
      </c>
      <c r="J22" s="5">
        <v>233</v>
      </c>
      <c r="K22" s="20">
        <f t="shared" si="25"/>
        <v>0.22512077294685989</v>
      </c>
      <c r="L22" s="16">
        <f>(J22-B22)/B22</f>
        <v>0.14778325123152711</v>
      </c>
    </row>
    <row r="23" spans="1:12" x14ac:dyDescent="0.25">
      <c r="A23" s="10" t="s">
        <v>21</v>
      </c>
      <c r="B23" s="5">
        <v>46</v>
      </c>
      <c r="C23" s="20">
        <f t="shared" si="21"/>
        <v>4.9622437971952538E-2</v>
      </c>
      <c r="D23" s="5">
        <v>37</v>
      </c>
      <c r="E23" s="20">
        <f t="shared" si="22"/>
        <v>4.0659340659340661E-2</v>
      </c>
      <c r="F23" s="5">
        <v>41</v>
      </c>
      <c r="G23" s="20">
        <f t="shared" si="23"/>
        <v>3.6379769299023958E-2</v>
      </c>
      <c r="H23" s="5">
        <v>48</v>
      </c>
      <c r="I23" s="20">
        <f t="shared" si="24"/>
        <v>4.5584045584045586E-2</v>
      </c>
      <c r="J23" s="5">
        <v>44</v>
      </c>
      <c r="K23" s="20">
        <f t="shared" si="25"/>
        <v>4.2512077294685993E-2</v>
      </c>
      <c r="L23" s="16">
        <f>(J23-B23)/B23</f>
        <v>-4.3478260869565216E-2</v>
      </c>
    </row>
    <row r="24" spans="1:12" s="32" customFormat="1" x14ac:dyDescent="0.25">
      <c r="A24" s="11" t="s">
        <v>5</v>
      </c>
      <c r="B24" s="19">
        <f t="shared" ref="B24" si="26">SUM(B20:B23)</f>
        <v>927</v>
      </c>
      <c r="C24" s="20">
        <f t="shared" si="21"/>
        <v>1</v>
      </c>
      <c r="D24" s="19">
        <f t="shared" ref="D24" si="27">SUM(D20:D23)</f>
        <v>910</v>
      </c>
      <c r="E24" s="20">
        <f t="shared" si="22"/>
        <v>1</v>
      </c>
      <c r="F24" s="19">
        <f t="shared" ref="F24" si="28">SUM(F20:F23)</f>
        <v>1127</v>
      </c>
      <c r="G24" s="20">
        <f t="shared" si="23"/>
        <v>1</v>
      </c>
      <c r="H24" s="19">
        <f t="shared" ref="H24" si="29">SUM(H20:H23)</f>
        <v>1053</v>
      </c>
      <c r="I24" s="20">
        <f t="shared" si="24"/>
        <v>1</v>
      </c>
      <c r="J24" s="19">
        <f t="shared" ref="J24" si="30">SUM(J20:J23)</f>
        <v>1035</v>
      </c>
      <c r="K24" s="20">
        <f t="shared" si="25"/>
        <v>1</v>
      </c>
      <c r="L24" s="20">
        <f>(J24-B24)/B24</f>
        <v>0.11650485436893204</v>
      </c>
    </row>
    <row r="25" spans="1:12" ht="30" x14ac:dyDescent="0.25">
      <c r="A25" s="12" t="s">
        <v>22</v>
      </c>
      <c r="B25" s="53" t="s">
        <v>59</v>
      </c>
      <c r="C25" s="54"/>
      <c r="D25" s="53" t="s">
        <v>60</v>
      </c>
      <c r="E25" s="54"/>
      <c r="F25" s="53" t="s">
        <v>61</v>
      </c>
      <c r="G25" s="54"/>
      <c r="H25" s="53" t="s">
        <v>62</v>
      </c>
      <c r="I25" s="54"/>
      <c r="J25" s="53" t="s">
        <v>77</v>
      </c>
      <c r="K25" s="54"/>
      <c r="L25" s="15" t="s">
        <v>1</v>
      </c>
    </row>
    <row r="26" spans="1:12" x14ac:dyDescent="0.25">
      <c r="A26" s="10" t="s">
        <v>23</v>
      </c>
      <c r="B26" s="5">
        <v>481</v>
      </c>
      <c r="C26" s="20">
        <f t="shared" ref="C26:C32" si="31">B26/927</f>
        <v>0.51887810140237323</v>
      </c>
      <c r="D26" s="5">
        <v>485</v>
      </c>
      <c r="E26" s="20">
        <f t="shared" ref="E26:E32" si="32">D26/910</f>
        <v>0.53296703296703296</v>
      </c>
      <c r="F26" s="5">
        <v>678</v>
      </c>
      <c r="G26" s="20">
        <f t="shared" ref="G26:G32" si="33">F26/1127</f>
        <v>0.60159716060337176</v>
      </c>
      <c r="H26" s="5">
        <v>636</v>
      </c>
      <c r="I26" s="20">
        <f t="shared" ref="I26:I32" si="34">H26/1053</f>
        <v>0.60398860398860399</v>
      </c>
      <c r="J26" s="5">
        <v>634</v>
      </c>
      <c r="K26" s="20">
        <f t="shared" ref="K26:K32" si="35">J26/1035</f>
        <v>0.61256038647342992</v>
      </c>
      <c r="L26" s="16">
        <f>(J26-B26)/B26</f>
        <v>0.3180873180873181</v>
      </c>
    </row>
    <row r="27" spans="1:12" x14ac:dyDescent="0.25">
      <c r="A27" s="10" t="s">
        <v>24</v>
      </c>
      <c r="B27" s="5">
        <v>169</v>
      </c>
      <c r="C27" s="20">
        <f t="shared" si="31"/>
        <v>0.18230852211434737</v>
      </c>
      <c r="D27" s="5">
        <v>196</v>
      </c>
      <c r="E27" s="20">
        <f t="shared" si="32"/>
        <v>0.2153846153846154</v>
      </c>
      <c r="F27" s="5">
        <v>226</v>
      </c>
      <c r="G27" s="20">
        <f t="shared" si="33"/>
        <v>0.2005323868677906</v>
      </c>
      <c r="H27" s="5">
        <v>170</v>
      </c>
      <c r="I27" s="20">
        <f t="shared" si="34"/>
        <v>0.16144349477682812</v>
      </c>
      <c r="J27" s="5">
        <v>156</v>
      </c>
      <c r="K27" s="20">
        <f t="shared" si="35"/>
        <v>0.15072463768115943</v>
      </c>
      <c r="L27" s="16">
        <f>(J27-B27)/B27</f>
        <v>-7.6923076923076927E-2</v>
      </c>
    </row>
    <row r="28" spans="1:12" x14ac:dyDescent="0.25">
      <c r="A28" s="10" t="s">
        <v>25</v>
      </c>
      <c r="B28" s="5">
        <v>106</v>
      </c>
      <c r="C28" s="20">
        <f t="shared" si="31"/>
        <v>0.11434735706580366</v>
      </c>
      <c r="D28" s="5">
        <v>85</v>
      </c>
      <c r="E28" s="20">
        <f t="shared" si="32"/>
        <v>9.3406593406593408E-2</v>
      </c>
      <c r="F28" s="5">
        <v>104</v>
      </c>
      <c r="G28" s="20">
        <f t="shared" si="33"/>
        <v>9.2280390417036381E-2</v>
      </c>
      <c r="H28" s="5">
        <v>115</v>
      </c>
      <c r="I28" s="20">
        <f t="shared" si="34"/>
        <v>0.10921177587844255</v>
      </c>
      <c r="J28" s="5">
        <v>118</v>
      </c>
      <c r="K28" s="20">
        <f t="shared" si="35"/>
        <v>0.11400966183574879</v>
      </c>
      <c r="L28" s="16">
        <f>(J28-B28)/B28</f>
        <v>0.11320754716981132</v>
      </c>
    </row>
    <row r="29" spans="1:12" x14ac:dyDescent="0.25">
      <c r="A29" s="10" t="s">
        <v>26</v>
      </c>
      <c r="B29" s="17">
        <v>6</v>
      </c>
      <c r="C29" s="20">
        <f t="shared" si="31"/>
        <v>6.4724919093851136E-3</v>
      </c>
      <c r="D29" s="17">
        <v>13</v>
      </c>
      <c r="E29" s="20">
        <f t="shared" si="32"/>
        <v>1.4285714285714285E-2</v>
      </c>
      <c r="F29" s="17">
        <v>10</v>
      </c>
      <c r="G29" s="20">
        <f t="shared" si="33"/>
        <v>8.8731144631765749E-3</v>
      </c>
      <c r="H29" s="5">
        <v>13</v>
      </c>
      <c r="I29" s="20">
        <f t="shared" si="34"/>
        <v>1.2345679012345678E-2</v>
      </c>
      <c r="J29" s="5">
        <v>6</v>
      </c>
      <c r="K29" s="20">
        <f t="shared" si="35"/>
        <v>5.7971014492753624E-3</v>
      </c>
      <c r="L29" s="16">
        <f>(J29-B29)/B29</f>
        <v>0</v>
      </c>
    </row>
    <row r="30" spans="1:12" x14ac:dyDescent="0.25">
      <c r="A30" s="34" t="s">
        <v>64</v>
      </c>
      <c r="B30" s="17">
        <v>1</v>
      </c>
      <c r="C30" s="20">
        <f t="shared" si="31"/>
        <v>1.0787486515641855E-3</v>
      </c>
      <c r="D30" s="17">
        <v>1</v>
      </c>
      <c r="E30" s="20">
        <f t="shared" si="32"/>
        <v>1.0989010989010989E-3</v>
      </c>
      <c r="F30" s="17">
        <v>1</v>
      </c>
      <c r="G30" s="20">
        <f t="shared" si="33"/>
        <v>8.8731144631765753E-4</v>
      </c>
      <c r="H30" s="17" t="s">
        <v>9</v>
      </c>
      <c r="I30" s="17" t="s">
        <v>9</v>
      </c>
      <c r="J30" s="17" t="s">
        <v>9</v>
      </c>
      <c r="K30" s="17" t="s">
        <v>9</v>
      </c>
      <c r="L30" s="16">
        <v>-1</v>
      </c>
    </row>
    <row r="31" spans="1:12" x14ac:dyDescent="0.25">
      <c r="A31" s="10" t="s">
        <v>27</v>
      </c>
      <c r="B31" s="5">
        <v>164</v>
      </c>
      <c r="C31" s="20">
        <f t="shared" si="31"/>
        <v>0.17691477885652643</v>
      </c>
      <c r="D31" s="5">
        <v>130</v>
      </c>
      <c r="E31" s="20">
        <f t="shared" si="32"/>
        <v>0.14285714285714285</v>
      </c>
      <c r="F31" s="5">
        <v>108</v>
      </c>
      <c r="G31" s="20">
        <f t="shared" si="33"/>
        <v>9.5829636202307014E-2</v>
      </c>
      <c r="H31" s="5">
        <v>119</v>
      </c>
      <c r="I31" s="20">
        <f t="shared" si="34"/>
        <v>0.11301044634377967</v>
      </c>
      <c r="J31" s="5">
        <v>121</v>
      </c>
      <c r="K31" s="20">
        <f t="shared" si="35"/>
        <v>0.11690821256038647</v>
      </c>
      <c r="L31" s="16">
        <f>(J31-B31)/B31</f>
        <v>-0.26219512195121952</v>
      </c>
    </row>
    <row r="32" spans="1:12" s="32" customFormat="1" x14ac:dyDescent="0.25">
      <c r="A32" s="11" t="s">
        <v>5</v>
      </c>
      <c r="B32" s="19">
        <f t="shared" ref="B32" si="36">SUM(B26:B31)</f>
        <v>927</v>
      </c>
      <c r="C32" s="20">
        <f t="shared" si="31"/>
        <v>1</v>
      </c>
      <c r="D32" s="19">
        <f t="shared" ref="D32" si="37">SUM(D26:D31)</f>
        <v>910</v>
      </c>
      <c r="E32" s="20">
        <f t="shared" si="32"/>
        <v>1</v>
      </c>
      <c r="F32" s="19">
        <f t="shared" ref="F32" si="38">SUM(F26:F31)</f>
        <v>1127</v>
      </c>
      <c r="G32" s="20">
        <f t="shared" si="33"/>
        <v>1</v>
      </c>
      <c r="H32" s="19">
        <f t="shared" ref="H32" si="39">SUM(H26:H31)</f>
        <v>1053</v>
      </c>
      <c r="I32" s="20">
        <f t="shared" si="34"/>
        <v>1</v>
      </c>
      <c r="J32" s="19">
        <f t="shared" ref="J32" si="40">SUM(J26:J31)</f>
        <v>1035</v>
      </c>
      <c r="K32" s="20">
        <f t="shared" si="35"/>
        <v>1</v>
      </c>
      <c r="L32" s="20">
        <f>(J32-B32)/B32</f>
        <v>0.11650485436893204</v>
      </c>
    </row>
    <row r="33" spans="1:12" ht="30" x14ac:dyDescent="0.25">
      <c r="A33" s="9" t="s">
        <v>28</v>
      </c>
      <c r="B33" s="53" t="s">
        <v>59</v>
      </c>
      <c r="C33" s="54"/>
      <c r="D33" s="53" t="s">
        <v>60</v>
      </c>
      <c r="E33" s="54"/>
      <c r="F33" s="53" t="s">
        <v>61</v>
      </c>
      <c r="G33" s="54"/>
      <c r="H33" s="53" t="s">
        <v>62</v>
      </c>
      <c r="I33" s="54"/>
      <c r="J33" s="53" t="s">
        <v>77</v>
      </c>
      <c r="K33" s="54"/>
      <c r="L33" s="15" t="s">
        <v>1</v>
      </c>
    </row>
    <row r="34" spans="1:12" ht="30" x14ac:dyDescent="0.25">
      <c r="A34" s="13" t="s">
        <v>53</v>
      </c>
      <c r="B34" s="5">
        <v>583</v>
      </c>
      <c r="C34" s="20">
        <f t="shared" ref="C34:C36" si="41">B34/927</f>
        <v>0.62891046386192018</v>
      </c>
      <c r="D34" s="5">
        <v>542</v>
      </c>
      <c r="E34" s="20">
        <f t="shared" ref="E34:E36" si="42">D34/910</f>
        <v>0.5956043956043956</v>
      </c>
      <c r="F34" s="5">
        <v>695</v>
      </c>
      <c r="G34" s="20">
        <f t="shared" ref="G34:G36" si="43">F34/1127</f>
        <v>0.616681455190772</v>
      </c>
      <c r="H34" s="5">
        <v>671</v>
      </c>
      <c r="I34" s="20">
        <f t="shared" ref="I34:I36" si="44">H34/1053</f>
        <v>0.63722697056030386</v>
      </c>
      <c r="J34" s="5">
        <v>616</v>
      </c>
      <c r="K34" s="20">
        <f t="shared" ref="K34:K36" si="45">J34/1035</f>
        <v>0.59516908212560382</v>
      </c>
      <c r="L34" s="16">
        <f>(J34-B34)/B34</f>
        <v>5.6603773584905662E-2</v>
      </c>
    </row>
    <row r="35" spans="1:12" x14ac:dyDescent="0.25">
      <c r="A35" s="10" t="s">
        <v>29</v>
      </c>
      <c r="B35" s="5">
        <v>344</v>
      </c>
      <c r="C35" s="20">
        <f t="shared" si="41"/>
        <v>0.37108953613807982</v>
      </c>
      <c r="D35" s="5">
        <v>368</v>
      </c>
      <c r="E35" s="20">
        <f t="shared" si="42"/>
        <v>0.4043956043956044</v>
      </c>
      <c r="F35" s="5">
        <v>432</v>
      </c>
      <c r="G35" s="20">
        <f t="shared" si="43"/>
        <v>0.38331854480922806</v>
      </c>
      <c r="H35" s="5">
        <v>382</v>
      </c>
      <c r="I35" s="20">
        <f t="shared" si="44"/>
        <v>0.36277302943969608</v>
      </c>
      <c r="J35" s="5">
        <v>419</v>
      </c>
      <c r="K35" s="20">
        <f t="shared" si="45"/>
        <v>0.40483091787439612</v>
      </c>
      <c r="L35" s="16">
        <f>(J35-B35)/B35</f>
        <v>0.21802325581395349</v>
      </c>
    </row>
    <row r="36" spans="1:12" s="32" customFormat="1" x14ac:dyDescent="0.25">
      <c r="A36" s="11" t="s">
        <v>5</v>
      </c>
      <c r="B36" s="19">
        <f t="shared" ref="B36" si="46">SUM(B34:B35)</f>
        <v>927</v>
      </c>
      <c r="C36" s="20">
        <f t="shared" si="41"/>
        <v>1</v>
      </c>
      <c r="D36" s="19">
        <f t="shared" ref="D36" si="47">SUM(D34:D35)</f>
        <v>910</v>
      </c>
      <c r="E36" s="20">
        <f t="shared" si="42"/>
        <v>1</v>
      </c>
      <c r="F36" s="19">
        <f t="shared" ref="F36" si="48">SUM(F34:F35)</f>
        <v>1127</v>
      </c>
      <c r="G36" s="20">
        <f t="shared" si="43"/>
        <v>1</v>
      </c>
      <c r="H36" s="19">
        <f t="shared" ref="H36" si="49">SUM(H34:H35)</f>
        <v>1053</v>
      </c>
      <c r="I36" s="20">
        <f t="shared" si="44"/>
        <v>1</v>
      </c>
      <c r="J36" s="19">
        <f t="shared" ref="J36" si="50">SUM(J34:J35)</f>
        <v>1035</v>
      </c>
      <c r="K36" s="20">
        <f t="shared" si="45"/>
        <v>1</v>
      </c>
      <c r="L36" s="20">
        <f>(J36-B36)/B36</f>
        <v>0.11650485436893204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3:C33"/>
    <mergeCell ref="D33:E33"/>
    <mergeCell ref="F33:G33"/>
    <mergeCell ref="H33:I33"/>
    <mergeCell ref="J33:K33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workbookViewId="0">
      <selection sqref="A1:H2"/>
    </sheetView>
  </sheetViews>
  <sheetFormatPr defaultRowHeight="15" x14ac:dyDescent="0.25"/>
  <cols>
    <col min="1" max="1" width="38.140625" style="14" customWidth="1"/>
    <col min="2" max="2" width="18.5703125" style="8" customWidth="1"/>
    <col min="3" max="8" width="13.140625" style="8" customWidth="1"/>
  </cols>
  <sheetData>
    <row r="1" spans="1:8" x14ac:dyDescent="0.25">
      <c r="A1" s="55" t="s">
        <v>63</v>
      </c>
      <c r="B1" s="55"/>
      <c r="C1" s="55"/>
      <c r="D1" s="55"/>
      <c r="E1" s="55"/>
      <c r="F1" s="55"/>
      <c r="G1" s="55"/>
      <c r="H1" s="55"/>
    </row>
    <row r="2" spans="1:8" x14ac:dyDescent="0.25">
      <c r="A2" s="58"/>
      <c r="B2" s="58"/>
      <c r="C2" s="58"/>
      <c r="D2" s="58"/>
      <c r="E2" s="58"/>
      <c r="F2" s="58"/>
      <c r="G2" s="58"/>
      <c r="H2" s="58"/>
    </row>
    <row r="3" spans="1:8" ht="30" x14ac:dyDescent="0.25">
      <c r="A3" s="21" t="s">
        <v>30</v>
      </c>
      <c r="B3" s="1" t="s">
        <v>31</v>
      </c>
      <c r="C3" s="3" t="s">
        <v>54</v>
      </c>
      <c r="D3" s="3" t="s">
        <v>55</v>
      </c>
      <c r="E3" s="3" t="s">
        <v>56</v>
      </c>
      <c r="F3" s="3" t="s">
        <v>57</v>
      </c>
      <c r="G3" s="3" t="s">
        <v>32</v>
      </c>
      <c r="H3" s="3" t="s">
        <v>58</v>
      </c>
    </row>
    <row r="4" spans="1:8" x14ac:dyDescent="0.25">
      <c r="A4" s="59" t="s">
        <v>65</v>
      </c>
      <c r="B4" s="2" t="s">
        <v>59</v>
      </c>
      <c r="C4" s="5">
        <v>1153</v>
      </c>
      <c r="D4" s="5">
        <v>991</v>
      </c>
      <c r="E4" s="4">
        <v>0.85949696444058976</v>
      </c>
      <c r="F4" s="5">
        <v>801</v>
      </c>
      <c r="G4" s="4">
        <v>0.69470945359930614</v>
      </c>
      <c r="H4" s="7" t="s">
        <v>9</v>
      </c>
    </row>
    <row r="5" spans="1:8" x14ac:dyDescent="0.25">
      <c r="A5" s="60"/>
      <c r="B5" s="2" t="s">
        <v>60</v>
      </c>
      <c r="C5" s="5">
        <v>1133</v>
      </c>
      <c r="D5" s="5">
        <v>939</v>
      </c>
      <c r="E5" s="4">
        <v>0.82877316857899386</v>
      </c>
      <c r="F5" s="5">
        <v>798</v>
      </c>
      <c r="G5" s="4">
        <v>0.70432480141218001</v>
      </c>
      <c r="H5" s="7" t="s">
        <v>9</v>
      </c>
    </row>
    <row r="6" spans="1:8" x14ac:dyDescent="0.25">
      <c r="A6" s="60"/>
      <c r="B6" s="2" t="s">
        <v>61</v>
      </c>
      <c r="C6" s="5">
        <v>1427</v>
      </c>
      <c r="D6" s="5">
        <v>1219</v>
      </c>
      <c r="E6" s="4">
        <v>0.85423966362999304</v>
      </c>
      <c r="F6" s="5">
        <v>1001</v>
      </c>
      <c r="G6" s="4">
        <v>0.70147161878065878</v>
      </c>
      <c r="H6" s="7" t="s">
        <v>9</v>
      </c>
    </row>
    <row r="7" spans="1:8" x14ac:dyDescent="0.25">
      <c r="A7" s="60"/>
      <c r="B7" s="2" t="s">
        <v>62</v>
      </c>
      <c r="C7" s="5">
        <v>1369</v>
      </c>
      <c r="D7" s="5">
        <v>1103</v>
      </c>
      <c r="E7" s="4">
        <v>0.80569758948137327</v>
      </c>
      <c r="F7" s="5">
        <v>884</v>
      </c>
      <c r="G7" s="4">
        <v>0.64572680788897008</v>
      </c>
      <c r="H7" s="7" t="s">
        <v>9</v>
      </c>
    </row>
    <row r="8" spans="1:8" x14ac:dyDescent="0.25">
      <c r="A8" s="61"/>
      <c r="B8" s="2" t="s">
        <v>77</v>
      </c>
      <c r="C8" s="5">
        <v>1361</v>
      </c>
      <c r="D8" s="5">
        <v>1163</v>
      </c>
      <c r="E8" s="4">
        <v>0.85451873622336516</v>
      </c>
      <c r="F8" s="5">
        <v>1013</v>
      </c>
      <c r="G8" s="4">
        <v>0.74430565760470246</v>
      </c>
      <c r="H8" s="7" t="s">
        <v>9</v>
      </c>
    </row>
    <row r="10" spans="1:8" ht="30" x14ac:dyDescent="0.25">
      <c r="A10" s="9" t="s">
        <v>33</v>
      </c>
      <c r="B10" s="1" t="s">
        <v>31</v>
      </c>
      <c r="C10" s="3" t="s">
        <v>54</v>
      </c>
      <c r="D10" s="3" t="s">
        <v>55</v>
      </c>
      <c r="E10" s="3" t="s">
        <v>56</v>
      </c>
      <c r="F10" s="3" t="s">
        <v>57</v>
      </c>
      <c r="G10" s="3" t="s">
        <v>32</v>
      </c>
      <c r="H10" s="3" t="s">
        <v>58</v>
      </c>
    </row>
    <row r="11" spans="1:8" x14ac:dyDescent="0.25">
      <c r="A11" s="62" t="s">
        <v>66</v>
      </c>
      <c r="B11" s="2" t="s">
        <v>59</v>
      </c>
      <c r="C11" s="5">
        <v>63</v>
      </c>
      <c r="D11" s="5">
        <v>44</v>
      </c>
      <c r="E11" s="6">
        <v>0.69841269841269837</v>
      </c>
      <c r="F11" s="5">
        <v>41</v>
      </c>
      <c r="G11" s="6">
        <v>0.65079365079365081</v>
      </c>
      <c r="H11" s="7">
        <v>2.8181818181818183</v>
      </c>
    </row>
    <row r="12" spans="1:8" x14ac:dyDescent="0.25">
      <c r="A12" s="62"/>
      <c r="B12" s="2" t="s">
        <v>60</v>
      </c>
      <c r="C12" s="5">
        <v>42</v>
      </c>
      <c r="D12" s="5">
        <v>34</v>
      </c>
      <c r="E12" s="6">
        <v>0.80952380952380953</v>
      </c>
      <c r="F12" s="5">
        <v>33</v>
      </c>
      <c r="G12" s="6">
        <v>0.7857142857142857</v>
      </c>
      <c r="H12" s="7">
        <v>2.9705882352941178</v>
      </c>
    </row>
    <row r="13" spans="1:8" x14ac:dyDescent="0.25">
      <c r="A13" s="62"/>
      <c r="B13" s="2" t="s">
        <v>61</v>
      </c>
      <c r="C13" s="5" t="s">
        <v>9</v>
      </c>
      <c r="D13" s="5" t="s">
        <v>9</v>
      </c>
      <c r="E13" s="6" t="s">
        <v>9</v>
      </c>
      <c r="F13" s="5" t="s">
        <v>9</v>
      </c>
      <c r="G13" s="6" t="s">
        <v>9</v>
      </c>
      <c r="H13" s="7" t="s">
        <v>9</v>
      </c>
    </row>
    <row r="14" spans="1:8" x14ac:dyDescent="0.25">
      <c r="A14" s="62"/>
      <c r="B14" s="2" t="s">
        <v>62</v>
      </c>
      <c r="C14" s="5" t="s">
        <v>9</v>
      </c>
      <c r="D14" s="5" t="s">
        <v>9</v>
      </c>
      <c r="E14" s="6" t="s">
        <v>9</v>
      </c>
      <c r="F14" s="5" t="s">
        <v>9</v>
      </c>
      <c r="G14" s="6" t="s">
        <v>9</v>
      </c>
      <c r="H14" s="7" t="s">
        <v>9</v>
      </c>
    </row>
    <row r="15" spans="1:8" x14ac:dyDescent="0.25">
      <c r="A15" s="62"/>
      <c r="B15" s="2" t="s">
        <v>77</v>
      </c>
      <c r="C15" s="5" t="s">
        <v>9</v>
      </c>
      <c r="D15" s="5" t="s">
        <v>9</v>
      </c>
      <c r="E15" s="6" t="s">
        <v>9</v>
      </c>
      <c r="F15" s="5" t="s">
        <v>9</v>
      </c>
      <c r="G15" s="6" t="s">
        <v>9</v>
      </c>
      <c r="H15" s="7" t="s">
        <v>9</v>
      </c>
    </row>
    <row r="16" spans="1:8" ht="30" x14ac:dyDescent="0.25">
      <c r="A16" s="9"/>
      <c r="B16" s="33" t="s">
        <v>31</v>
      </c>
      <c r="C16" s="3" t="s">
        <v>54</v>
      </c>
      <c r="D16" s="3" t="s">
        <v>55</v>
      </c>
      <c r="E16" s="3" t="s">
        <v>56</v>
      </c>
      <c r="F16" s="3" t="s">
        <v>57</v>
      </c>
      <c r="G16" s="3" t="s">
        <v>32</v>
      </c>
      <c r="H16" s="3" t="s">
        <v>58</v>
      </c>
    </row>
    <row r="17" spans="1:8" x14ac:dyDescent="0.25">
      <c r="A17" s="62" t="s">
        <v>67</v>
      </c>
      <c r="B17" s="2" t="s">
        <v>59</v>
      </c>
      <c r="C17" s="5" t="s">
        <v>9</v>
      </c>
      <c r="D17" s="5" t="s">
        <v>9</v>
      </c>
      <c r="E17" s="6" t="s">
        <v>9</v>
      </c>
      <c r="F17" s="5" t="s">
        <v>9</v>
      </c>
      <c r="G17" s="6" t="s">
        <v>9</v>
      </c>
      <c r="H17" s="7" t="s">
        <v>9</v>
      </c>
    </row>
    <row r="18" spans="1:8" x14ac:dyDescent="0.25">
      <c r="A18" s="62"/>
      <c r="B18" s="2" t="s">
        <v>60</v>
      </c>
      <c r="C18" s="5">
        <v>31</v>
      </c>
      <c r="D18" s="5">
        <v>25</v>
      </c>
      <c r="E18" s="6">
        <v>0.80645161290322576</v>
      </c>
      <c r="F18" s="5">
        <v>19</v>
      </c>
      <c r="G18" s="6">
        <v>0.61290322580645162</v>
      </c>
      <c r="H18" s="7">
        <v>2.75</v>
      </c>
    </row>
    <row r="19" spans="1:8" x14ac:dyDescent="0.25">
      <c r="A19" s="62"/>
      <c r="B19" s="2" t="s">
        <v>61</v>
      </c>
      <c r="C19" s="5">
        <v>26</v>
      </c>
      <c r="D19" s="5">
        <v>25</v>
      </c>
      <c r="E19" s="6">
        <v>0.96153846153846156</v>
      </c>
      <c r="F19" s="5">
        <v>24</v>
      </c>
      <c r="G19" s="6">
        <v>0.92307692307692313</v>
      </c>
      <c r="H19" s="7">
        <v>3.25</v>
      </c>
    </row>
    <row r="20" spans="1:8" x14ac:dyDescent="0.25">
      <c r="A20" s="62"/>
      <c r="B20" s="2" t="s">
        <v>62</v>
      </c>
      <c r="C20" s="5" t="s">
        <v>9</v>
      </c>
      <c r="D20" s="5" t="s">
        <v>9</v>
      </c>
      <c r="E20" s="6" t="s">
        <v>9</v>
      </c>
      <c r="F20" s="5" t="s">
        <v>9</v>
      </c>
      <c r="G20" s="6" t="s">
        <v>9</v>
      </c>
      <c r="H20" s="7" t="s">
        <v>9</v>
      </c>
    </row>
    <row r="21" spans="1:8" x14ac:dyDescent="0.25">
      <c r="A21" s="62"/>
      <c r="B21" s="2" t="s">
        <v>77</v>
      </c>
      <c r="C21" s="5">
        <v>29</v>
      </c>
      <c r="D21" s="5">
        <v>27</v>
      </c>
      <c r="E21" s="6">
        <v>0.93103448275862066</v>
      </c>
      <c r="F21" s="5">
        <v>26</v>
      </c>
      <c r="G21" s="6">
        <v>0.89655172413793105</v>
      </c>
      <c r="H21" s="7">
        <v>2.8888888888888888</v>
      </c>
    </row>
    <row r="22" spans="1:8" ht="30" x14ac:dyDescent="0.25">
      <c r="A22" s="22"/>
      <c r="B22" s="33" t="s">
        <v>31</v>
      </c>
      <c r="C22" s="3" t="s">
        <v>54</v>
      </c>
      <c r="D22" s="3" t="s">
        <v>55</v>
      </c>
      <c r="E22" s="3" t="s">
        <v>56</v>
      </c>
      <c r="F22" s="3" t="s">
        <v>57</v>
      </c>
      <c r="G22" s="3" t="s">
        <v>32</v>
      </c>
      <c r="H22" s="3" t="s">
        <v>58</v>
      </c>
    </row>
    <row r="23" spans="1:8" x14ac:dyDescent="0.25">
      <c r="A23" s="62" t="s">
        <v>68</v>
      </c>
      <c r="B23" s="2" t="s">
        <v>59</v>
      </c>
      <c r="C23" s="5">
        <v>508</v>
      </c>
      <c r="D23" s="5">
        <v>443</v>
      </c>
      <c r="E23" s="6">
        <v>0.87204724409448819</v>
      </c>
      <c r="F23" s="5">
        <v>313</v>
      </c>
      <c r="G23" s="6">
        <v>0.61614173228346458</v>
      </c>
      <c r="H23" s="7">
        <v>2.1990846681922198</v>
      </c>
    </row>
    <row r="24" spans="1:8" x14ac:dyDescent="0.25">
      <c r="A24" s="62"/>
      <c r="B24" s="2" t="s">
        <v>60</v>
      </c>
      <c r="C24" s="5">
        <v>484</v>
      </c>
      <c r="D24" s="5">
        <v>411</v>
      </c>
      <c r="E24" s="6">
        <v>0.84917355371900827</v>
      </c>
      <c r="F24" s="5">
        <v>307</v>
      </c>
      <c r="G24" s="6">
        <v>0.63429752066115708</v>
      </c>
      <c r="H24" s="7">
        <v>2.394146341463415</v>
      </c>
    </row>
    <row r="25" spans="1:8" x14ac:dyDescent="0.25">
      <c r="A25" s="62"/>
      <c r="B25" s="2" t="s">
        <v>61</v>
      </c>
      <c r="C25" s="5">
        <v>618</v>
      </c>
      <c r="D25" s="5">
        <v>536</v>
      </c>
      <c r="E25" s="6">
        <v>0.8673139158576052</v>
      </c>
      <c r="F25" s="5">
        <v>384</v>
      </c>
      <c r="G25" s="6">
        <v>0.62135922330097082</v>
      </c>
      <c r="H25" s="7">
        <v>2.1673584905660377</v>
      </c>
    </row>
    <row r="26" spans="1:8" x14ac:dyDescent="0.25">
      <c r="A26" s="62"/>
      <c r="B26" s="2" t="s">
        <v>62</v>
      </c>
      <c r="C26" s="5">
        <v>599</v>
      </c>
      <c r="D26" s="5">
        <v>477</v>
      </c>
      <c r="E26" s="6">
        <v>0.79632721202003343</v>
      </c>
      <c r="F26" s="5">
        <v>326</v>
      </c>
      <c r="G26" s="6">
        <v>0.54424040066777968</v>
      </c>
      <c r="H26" s="7">
        <v>2.1106382978723404</v>
      </c>
    </row>
    <row r="27" spans="1:8" x14ac:dyDescent="0.25">
      <c r="A27" s="62"/>
      <c r="B27" s="2" t="s">
        <v>77</v>
      </c>
      <c r="C27" s="5">
        <v>519</v>
      </c>
      <c r="D27" s="5">
        <v>438</v>
      </c>
      <c r="E27" s="6">
        <v>0.84393063583815031</v>
      </c>
      <c r="F27" s="5">
        <v>353</v>
      </c>
      <c r="G27" s="6">
        <v>0.68015414258188822</v>
      </c>
      <c r="H27" s="7">
        <v>2.4275700934579438</v>
      </c>
    </row>
    <row r="28" spans="1:8" ht="30" x14ac:dyDescent="0.25">
      <c r="A28" s="22"/>
      <c r="B28" s="33" t="s">
        <v>31</v>
      </c>
      <c r="C28" s="3" t="s">
        <v>54</v>
      </c>
      <c r="D28" s="3" t="s">
        <v>55</v>
      </c>
      <c r="E28" s="3" t="s">
        <v>56</v>
      </c>
      <c r="F28" s="3" t="s">
        <v>57</v>
      </c>
      <c r="G28" s="3" t="s">
        <v>32</v>
      </c>
      <c r="H28" s="3" t="s">
        <v>58</v>
      </c>
    </row>
    <row r="29" spans="1:8" x14ac:dyDescent="0.25">
      <c r="A29" s="62" t="s">
        <v>69</v>
      </c>
      <c r="B29" s="2" t="s">
        <v>59</v>
      </c>
      <c r="C29" s="5">
        <v>239</v>
      </c>
      <c r="D29" s="5">
        <v>223</v>
      </c>
      <c r="E29" s="6">
        <v>0.93305439330543938</v>
      </c>
      <c r="F29" s="5">
        <v>195</v>
      </c>
      <c r="G29" s="6">
        <v>0.81589958158995812</v>
      </c>
      <c r="H29" s="7">
        <v>2.9850678733031679</v>
      </c>
    </row>
    <row r="30" spans="1:8" x14ac:dyDescent="0.25">
      <c r="A30" s="62"/>
      <c r="B30" s="2" t="s">
        <v>60</v>
      </c>
      <c r="C30" s="5">
        <v>225</v>
      </c>
      <c r="D30" s="5">
        <v>193</v>
      </c>
      <c r="E30" s="6">
        <v>0.85777777777777775</v>
      </c>
      <c r="F30" s="5">
        <v>182</v>
      </c>
      <c r="G30" s="6">
        <v>0.80888888888888888</v>
      </c>
      <c r="H30" s="7">
        <v>3.1369791666666669</v>
      </c>
    </row>
    <row r="31" spans="1:8" x14ac:dyDescent="0.25">
      <c r="A31" s="62"/>
      <c r="B31" s="2" t="s">
        <v>61</v>
      </c>
      <c r="C31" s="5">
        <v>311</v>
      </c>
      <c r="D31" s="5">
        <v>281</v>
      </c>
      <c r="E31" s="6">
        <v>0.90353697749196138</v>
      </c>
      <c r="F31" s="5">
        <v>255</v>
      </c>
      <c r="G31" s="6">
        <v>0.819935691318328</v>
      </c>
      <c r="H31" s="7">
        <v>2.8982014388489206</v>
      </c>
    </row>
    <row r="32" spans="1:8" x14ac:dyDescent="0.25">
      <c r="A32" s="62"/>
      <c r="B32" s="2" t="s">
        <v>62</v>
      </c>
      <c r="C32" s="5">
        <v>301</v>
      </c>
      <c r="D32" s="5">
        <v>259</v>
      </c>
      <c r="E32" s="6">
        <v>0.86046511627906974</v>
      </c>
      <c r="F32" s="5">
        <v>232</v>
      </c>
      <c r="G32" s="6">
        <v>0.77076411960132896</v>
      </c>
      <c r="H32" s="7">
        <v>2.8857142857142861</v>
      </c>
    </row>
    <row r="33" spans="1:8" x14ac:dyDescent="0.25">
      <c r="A33" s="62"/>
      <c r="B33" s="2" t="s">
        <v>77</v>
      </c>
      <c r="C33" s="5">
        <v>310</v>
      </c>
      <c r="D33" s="5">
        <v>271</v>
      </c>
      <c r="E33" s="6">
        <v>0.87419354838709673</v>
      </c>
      <c r="F33" s="5">
        <v>253</v>
      </c>
      <c r="G33" s="6">
        <v>0.81612903225806455</v>
      </c>
      <c r="H33" s="7">
        <v>2.9518796992481202</v>
      </c>
    </row>
    <row r="34" spans="1:8" ht="30" x14ac:dyDescent="0.25">
      <c r="A34" s="22"/>
      <c r="B34" s="41" t="s">
        <v>31</v>
      </c>
      <c r="C34" s="3" t="s">
        <v>54</v>
      </c>
      <c r="D34" s="3" t="s">
        <v>55</v>
      </c>
      <c r="E34" s="3" t="s">
        <v>56</v>
      </c>
      <c r="F34" s="3" t="s">
        <v>57</v>
      </c>
      <c r="G34" s="3" t="s">
        <v>32</v>
      </c>
      <c r="H34" s="3" t="s">
        <v>58</v>
      </c>
    </row>
    <row r="35" spans="1:8" x14ac:dyDescent="0.25">
      <c r="A35" s="62" t="s">
        <v>79</v>
      </c>
      <c r="B35" s="2" t="s">
        <v>59</v>
      </c>
      <c r="C35" s="5" t="s">
        <v>9</v>
      </c>
      <c r="D35" s="5" t="s">
        <v>9</v>
      </c>
      <c r="E35" s="6" t="s">
        <v>9</v>
      </c>
      <c r="F35" s="5" t="s">
        <v>9</v>
      </c>
      <c r="G35" s="6" t="s">
        <v>9</v>
      </c>
      <c r="H35" s="7" t="s">
        <v>9</v>
      </c>
    </row>
    <row r="36" spans="1:8" x14ac:dyDescent="0.25">
      <c r="A36" s="62"/>
      <c r="B36" s="2" t="s">
        <v>60</v>
      </c>
      <c r="C36" s="5" t="s">
        <v>9</v>
      </c>
      <c r="D36" s="5" t="s">
        <v>9</v>
      </c>
      <c r="E36" s="6" t="s">
        <v>9</v>
      </c>
      <c r="F36" s="5" t="s">
        <v>9</v>
      </c>
      <c r="G36" s="6" t="s">
        <v>9</v>
      </c>
      <c r="H36" s="7" t="s">
        <v>9</v>
      </c>
    </row>
    <row r="37" spans="1:8" x14ac:dyDescent="0.25">
      <c r="A37" s="62"/>
      <c r="B37" s="2" t="s">
        <v>61</v>
      </c>
      <c r="C37" s="5" t="s">
        <v>9</v>
      </c>
      <c r="D37" s="5" t="s">
        <v>9</v>
      </c>
      <c r="E37" s="6" t="s">
        <v>9</v>
      </c>
      <c r="F37" s="5" t="s">
        <v>9</v>
      </c>
      <c r="G37" s="6" t="s">
        <v>9</v>
      </c>
      <c r="H37" s="7" t="s">
        <v>9</v>
      </c>
    </row>
    <row r="38" spans="1:8" x14ac:dyDescent="0.25">
      <c r="A38" s="62"/>
      <c r="B38" s="2" t="s">
        <v>62</v>
      </c>
      <c r="C38" s="5" t="s">
        <v>9</v>
      </c>
      <c r="D38" s="5" t="s">
        <v>9</v>
      </c>
      <c r="E38" s="6" t="s">
        <v>9</v>
      </c>
      <c r="F38" s="5" t="s">
        <v>9</v>
      </c>
      <c r="G38" s="6" t="s">
        <v>9</v>
      </c>
      <c r="H38" s="7" t="s">
        <v>9</v>
      </c>
    </row>
    <row r="39" spans="1:8" x14ac:dyDescent="0.25">
      <c r="A39" s="62"/>
      <c r="B39" s="2" t="s">
        <v>77</v>
      </c>
      <c r="C39" s="5">
        <v>19</v>
      </c>
      <c r="D39" s="5">
        <v>18</v>
      </c>
      <c r="E39" s="6">
        <v>0.94736842105263153</v>
      </c>
      <c r="F39" s="5">
        <v>17</v>
      </c>
      <c r="G39" s="6">
        <v>0.89473684210526316</v>
      </c>
      <c r="H39" s="7">
        <v>3.3529411764705883</v>
      </c>
    </row>
    <row r="40" spans="1:8" ht="30" x14ac:dyDescent="0.25">
      <c r="A40" s="22"/>
      <c r="B40" s="41" t="s">
        <v>31</v>
      </c>
      <c r="C40" s="3" t="s">
        <v>54</v>
      </c>
      <c r="D40" s="3" t="s">
        <v>55</v>
      </c>
      <c r="E40" s="3" t="s">
        <v>56</v>
      </c>
      <c r="F40" s="3" t="s">
        <v>57</v>
      </c>
      <c r="G40" s="3" t="s">
        <v>32</v>
      </c>
      <c r="H40" s="3" t="s">
        <v>58</v>
      </c>
    </row>
    <row r="41" spans="1:8" x14ac:dyDescent="0.25">
      <c r="A41" s="62" t="s">
        <v>80</v>
      </c>
      <c r="B41" s="2" t="s">
        <v>59</v>
      </c>
      <c r="C41" s="5" t="s">
        <v>9</v>
      </c>
      <c r="D41" s="5" t="s">
        <v>9</v>
      </c>
      <c r="E41" s="6" t="s">
        <v>9</v>
      </c>
      <c r="F41" s="5" t="s">
        <v>9</v>
      </c>
      <c r="G41" s="6" t="s">
        <v>9</v>
      </c>
      <c r="H41" s="7" t="s">
        <v>9</v>
      </c>
    </row>
    <row r="42" spans="1:8" x14ac:dyDescent="0.25">
      <c r="A42" s="62"/>
      <c r="B42" s="2" t="s">
        <v>60</v>
      </c>
      <c r="C42" s="5" t="s">
        <v>9</v>
      </c>
      <c r="D42" s="5" t="s">
        <v>9</v>
      </c>
      <c r="E42" s="6" t="s">
        <v>9</v>
      </c>
      <c r="F42" s="5" t="s">
        <v>9</v>
      </c>
      <c r="G42" s="6" t="s">
        <v>9</v>
      </c>
      <c r="H42" s="7" t="s">
        <v>9</v>
      </c>
    </row>
    <row r="43" spans="1:8" x14ac:dyDescent="0.25">
      <c r="A43" s="62"/>
      <c r="B43" s="2" t="s">
        <v>61</v>
      </c>
      <c r="C43" s="5" t="s">
        <v>9</v>
      </c>
      <c r="D43" s="5" t="s">
        <v>9</v>
      </c>
      <c r="E43" s="6" t="s">
        <v>9</v>
      </c>
      <c r="F43" s="5" t="s">
        <v>9</v>
      </c>
      <c r="G43" s="6" t="s">
        <v>9</v>
      </c>
      <c r="H43" s="7" t="s">
        <v>9</v>
      </c>
    </row>
    <row r="44" spans="1:8" x14ac:dyDescent="0.25">
      <c r="A44" s="62"/>
      <c r="B44" s="2" t="s">
        <v>62</v>
      </c>
      <c r="C44" s="5" t="s">
        <v>9</v>
      </c>
      <c r="D44" s="5" t="s">
        <v>9</v>
      </c>
      <c r="E44" s="6" t="s">
        <v>9</v>
      </c>
      <c r="F44" s="5" t="s">
        <v>9</v>
      </c>
      <c r="G44" s="6" t="s">
        <v>9</v>
      </c>
      <c r="H44" s="7" t="s">
        <v>9</v>
      </c>
    </row>
    <row r="45" spans="1:8" x14ac:dyDescent="0.25">
      <c r="A45" s="62"/>
      <c r="B45" s="2" t="s">
        <v>77</v>
      </c>
      <c r="C45" s="5">
        <v>23</v>
      </c>
      <c r="D45" s="5">
        <v>23</v>
      </c>
      <c r="E45" s="6">
        <v>1</v>
      </c>
      <c r="F45" s="5">
        <v>23</v>
      </c>
      <c r="G45" s="6">
        <v>1</v>
      </c>
      <c r="H45" s="7">
        <v>3.7272727272727271</v>
      </c>
    </row>
    <row r="46" spans="1:8" ht="30" x14ac:dyDescent="0.25">
      <c r="A46" s="9"/>
      <c r="B46" s="33" t="s">
        <v>31</v>
      </c>
      <c r="C46" s="3" t="s">
        <v>54</v>
      </c>
      <c r="D46" s="3" t="s">
        <v>55</v>
      </c>
      <c r="E46" s="3" t="s">
        <v>56</v>
      </c>
      <c r="F46" s="3" t="s">
        <v>57</v>
      </c>
      <c r="G46" s="3" t="s">
        <v>32</v>
      </c>
      <c r="H46" s="3" t="s">
        <v>58</v>
      </c>
    </row>
    <row r="47" spans="1:8" x14ac:dyDescent="0.25">
      <c r="A47" s="62" t="s">
        <v>70</v>
      </c>
      <c r="B47" s="2" t="s">
        <v>59</v>
      </c>
      <c r="C47" s="5">
        <v>149</v>
      </c>
      <c r="D47" s="5">
        <v>126</v>
      </c>
      <c r="E47" s="6">
        <v>0.84563758389261745</v>
      </c>
      <c r="F47" s="5">
        <v>111</v>
      </c>
      <c r="G47" s="6">
        <v>0.74496644295302017</v>
      </c>
      <c r="H47" s="7">
        <v>2.9072</v>
      </c>
    </row>
    <row r="48" spans="1:8" x14ac:dyDescent="0.25">
      <c r="A48" s="62"/>
      <c r="B48" s="2" t="s">
        <v>60</v>
      </c>
      <c r="C48" s="5">
        <v>150</v>
      </c>
      <c r="D48" s="5">
        <v>122</v>
      </c>
      <c r="E48" s="6">
        <v>0.81333333333333335</v>
      </c>
      <c r="F48" s="5">
        <v>111</v>
      </c>
      <c r="G48" s="6">
        <v>0.74</v>
      </c>
      <c r="H48" s="7">
        <v>2.874590163934426</v>
      </c>
    </row>
    <row r="49" spans="1:8" x14ac:dyDescent="0.25">
      <c r="A49" s="62"/>
      <c r="B49" s="2" t="s">
        <v>61</v>
      </c>
      <c r="C49" s="5">
        <v>206</v>
      </c>
      <c r="D49" s="5">
        <v>144</v>
      </c>
      <c r="E49" s="6">
        <v>0.69902912621359226</v>
      </c>
      <c r="F49" s="5">
        <v>120</v>
      </c>
      <c r="G49" s="6">
        <v>0.58252427184466016</v>
      </c>
      <c r="H49" s="7">
        <v>2.5416666666666665</v>
      </c>
    </row>
    <row r="50" spans="1:8" x14ac:dyDescent="0.25">
      <c r="A50" s="62"/>
      <c r="B50" s="2" t="s">
        <v>62</v>
      </c>
      <c r="C50" s="5">
        <v>201</v>
      </c>
      <c r="D50" s="5">
        <v>163</v>
      </c>
      <c r="E50" s="6">
        <v>0.81094527363184077</v>
      </c>
      <c r="F50" s="5">
        <v>133</v>
      </c>
      <c r="G50" s="6">
        <v>0.6616915422885572</v>
      </c>
      <c r="H50" s="7">
        <v>2.5337423312883436</v>
      </c>
    </row>
    <row r="51" spans="1:8" x14ac:dyDescent="0.25">
      <c r="A51" s="62"/>
      <c r="B51" s="2" t="s">
        <v>77</v>
      </c>
      <c r="C51" s="5">
        <v>197</v>
      </c>
      <c r="D51" s="5">
        <v>151</v>
      </c>
      <c r="E51" s="6">
        <v>0.76649746192893398</v>
      </c>
      <c r="F51" s="5">
        <v>119</v>
      </c>
      <c r="G51" s="6">
        <v>0.60406091370558379</v>
      </c>
      <c r="H51" s="7">
        <v>2.5119205298013245</v>
      </c>
    </row>
    <row r="52" spans="1:8" ht="30" x14ac:dyDescent="0.25">
      <c r="A52" s="22"/>
      <c r="B52" s="33" t="s">
        <v>31</v>
      </c>
      <c r="C52" s="3" t="s">
        <v>54</v>
      </c>
      <c r="D52" s="3" t="s">
        <v>55</v>
      </c>
      <c r="E52" s="3" t="s">
        <v>56</v>
      </c>
      <c r="F52" s="3" t="s">
        <v>57</v>
      </c>
      <c r="G52" s="3" t="s">
        <v>32</v>
      </c>
      <c r="H52" s="3" t="s">
        <v>58</v>
      </c>
    </row>
    <row r="53" spans="1:8" x14ac:dyDescent="0.25">
      <c r="A53" s="62" t="s">
        <v>71</v>
      </c>
      <c r="B53" s="2" t="s">
        <v>59</v>
      </c>
      <c r="C53" s="5">
        <v>39</v>
      </c>
      <c r="D53" s="5">
        <v>29</v>
      </c>
      <c r="E53" s="6">
        <v>0.74358974358974361</v>
      </c>
      <c r="F53" s="5">
        <v>24</v>
      </c>
      <c r="G53" s="6">
        <v>0.61538461538461542</v>
      </c>
      <c r="H53" s="7">
        <v>2.8275862068965516</v>
      </c>
    </row>
    <row r="54" spans="1:8" x14ac:dyDescent="0.25">
      <c r="A54" s="62"/>
      <c r="B54" s="2" t="s">
        <v>60</v>
      </c>
      <c r="C54" s="5">
        <v>49</v>
      </c>
      <c r="D54" s="5">
        <v>28</v>
      </c>
      <c r="E54" s="6">
        <v>0.5714285714285714</v>
      </c>
      <c r="F54" s="5">
        <v>24</v>
      </c>
      <c r="G54" s="6">
        <v>0.48979591836734693</v>
      </c>
      <c r="H54" s="7">
        <v>2.4814814814814814</v>
      </c>
    </row>
    <row r="55" spans="1:8" x14ac:dyDescent="0.25">
      <c r="A55" s="62"/>
      <c r="B55" s="2" t="s">
        <v>61</v>
      </c>
      <c r="C55" s="5">
        <v>67</v>
      </c>
      <c r="D55" s="5">
        <v>61</v>
      </c>
      <c r="E55" s="6">
        <v>0.91044776119402981</v>
      </c>
      <c r="F55" s="5">
        <v>56</v>
      </c>
      <c r="G55" s="6">
        <v>0.83582089552238803</v>
      </c>
      <c r="H55" s="7">
        <v>2.819672131147541</v>
      </c>
    </row>
    <row r="56" spans="1:8" x14ac:dyDescent="0.25">
      <c r="A56" s="62"/>
      <c r="B56" s="2" t="s">
        <v>62</v>
      </c>
      <c r="C56" s="5">
        <v>60</v>
      </c>
      <c r="D56" s="5">
        <v>40</v>
      </c>
      <c r="E56" s="6">
        <v>0.66666666666666663</v>
      </c>
      <c r="F56" s="5">
        <v>37</v>
      </c>
      <c r="G56" s="6">
        <v>0.6166666666666667</v>
      </c>
      <c r="H56" s="7">
        <v>3</v>
      </c>
    </row>
    <row r="57" spans="1:8" x14ac:dyDescent="0.25">
      <c r="A57" s="62"/>
      <c r="B57" s="2" t="s">
        <v>77</v>
      </c>
      <c r="C57" s="5">
        <v>42</v>
      </c>
      <c r="D57" s="5">
        <v>38</v>
      </c>
      <c r="E57" s="6">
        <v>0.90476190476190477</v>
      </c>
      <c r="F57" s="5">
        <v>36</v>
      </c>
      <c r="G57" s="6">
        <v>0.8571428571428571</v>
      </c>
      <c r="H57" s="7">
        <v>3.1631578947368419</v>
      </c>
    </row>
    <row r="58" spans="1:8" ht="30" x14ac:dyDescent="0.25">
      <c r="A58" s="22"/>
      <c r="B58" s="33" t="s">
        <v>31</v>
      </c>
      <c r="C58" s="3" t="s">
        <v>54</v>
      </c>
      <c r="D58" s="3" t="s">
        <v>55</v>
      </c>
      <c r="E58" s="3" t="s">
        <v>56</v>
      </c>
      <c r="F58" s="3" t="s">
        <v>57</v>
      </c>
      <c r="G58" s="3" t="s">
        <v>32</v>
      </c>
      <c r="H58" s="3" t="s">
        <v>58</v>
      </c>
    </row>
    <row r="59" spans="1:8" x14ac:dyDescent="0.25">
      <c r="A59" s="62" t="s">
        <v>72</v>
      </c>
      <c r="B59" s="2" t="s">
        <v>59</v>
      </c>
      <c r="C59" s="5">
        <v>53</v>
      </c>
      <c r="D59" s="5">
        <v>45</v>
      </c>
      <c r="E59" s="6">
        <v>0.84905660377358494</v>
      </c>
      <c r="F59" s="5">
        <v>45</v>
      </c>
      <c r="G59" s="6">
        <v>0.84905660377358494</v>
      </c>
      <c r="H59" s="7">
        <v>3.8</v>
      </c>
    </row>
    <row r="60" spans="1:8" x14ac:dyDescent="0.25">
      <c r="A60" s="62"/>
      <c r="B60" s="2" t="s">
        <v>60</v>
      </c>
      <c r="C60" s="5">
        <v>59</v>
      </c>
      <c r="D60" s="5">
        <v>56</v>
      </c>
      <c r="E60" s="6">
        <v>0.94915254237288138</v>
      </c>
      <c r="F60" s="5">
        <v>55</v>
      </c>
      <c r="G60" s="6">
        <v>0.93220338983050843</v>
      </c>
      <c r="H60" s="7">
        <v>3.5892857142857144</v>
      </c>
    </row>
    <row r="61" spans="1:8" x14ac:dyDescent="0.25">
      <c r="A61" s="62"/>
      <c r="B61" s="2" t="s">
        <v>61</v>
      </c>
      <c r="C61" s="5">
        <v>63</v>
      </c>
      <c r="D61" s="5">
        <v>55</v>
      </c>
      <c r="E61" s="6">
        <v>0.87301587301587302</v>
      </c>
      <c r="F61" s="5">
        <v>55</v>
      </c>
      <c r="G61" s="6">
        <v>0.87301587301587302</v>
      </c>
      <c r="H61" s="7">
        <v>3.7818181818181817</v>
      </c>
    </row>
    <row r="62" spans="1:8" x14ac:dyDescent="0.25">
      <c r="A62" s="62"/>
      <c r="B62" s="2" t="s">
        <v>62</v>
      </c>
      <c r="C62" s="5">
        <v>64</v>
      </c>
      <c r="D62" s="5">
        <v>59</v>
      </c>
      <c r="E62" s="6">
        <v>0.921875</v>
      </c>
      <c r="F62" s="5">
        <v>59</v>
      </c>
      <c r="G62" s="6">
        <v>0.921875</v>
      </c>
      <c r="H62" s="7">
        <v>3.7457627118644066</v>
      </c>
    </row>
    <row r="63" spans="1:8" x14ac:dyDescent="0.25">
      <c r="A63" s="62"/>
      <c r="B63" s="2" t="s">
        <v>77</v>
      </c>
      <c r="C63" s="5">
        <v>58</v>
      </c>
      <c r="D63" s="5">
        <v>54</v>
      </c>
      <c r="E63" s="6">
        <v>0.93103448275862066</v>
      </c>
      <c r="F63" s="5">
        <v>53</v>
      </c>
      <c r="G63" s="6">
        <v>0.91379310344827591</v>
      </c>
      <c r="H63" s="7">
        <v>3.5</v>
      </c>
    </row>
    <row r="64" spans="1:8" ht="30" x14ac:dyDescent="0.25">
      <c r="A64" s="9"/>
      <c r="B64" s="33" t="s">
        <v>31</v>
      </c>
      <c r="C64" s="3" t="s">
        <v>54</v>
      </c>
      <c r="D64" s="3" t="s">
        <v>55</v>
      </c>
      <c r="E64" s="3" t="s">
        <v>56</v>
      </c>
      <c r="F64" s="3" t="s">
        <v>57</v>
      </c>
      <c r="G64" s="3" t="s">
        <v>32</v>
      </c>
      <c r="H64" s="3" t="s">
        <v>58</v>
      </c>
    </row>
    <row r="65" spans="1:8" x14ac:dyDescent="0.25">
      <c r="A65" s="62" t="s">
        <v>73</v>
      </c>
      <c r="B65" s="2" t="s">
        <v>59</v>
      </c>
      <c r="C65" s="5">
        <v>40</v>
      </c>
      <c r="D65" s="5">
        <v>33</v>
      </c>
      <c r="E65" s="6">
        <v>0.82499999999999996</v>
      </c>
      <c r="F65" s="5">
        <v>28</v>
      </c>
      <c r="G65" s="6">
        <v>0.7</v>
      </c>
      <c r="H65" s="7">
        <v>2.5424242424242425</v>
      </c>
    </row>
    <row r="66" spans="1:8" x14ac:dyDescent="0.25">
      <c r="A66" s="62"/>
      <c r="B66" s="2" t="s">
        <v>60</v>
      </c>
      <c r="C66" s="5">
        <v>34</v>
      </c>
      <c r="D66" s="5">
        <v>27</v>
      </c>
      <c r="E66" s="6">
        <v>0.79411764705882348</v>
      </c>
      <c r="F66" s="5">
        <v>27</v>
      </c>
      <c r="G66" s="6">
        <v>0.79411764705882348</v>
      </c>
      <c r="H66" s="7">
        <v>3.0592592592592593</v>
      </c>
    </row>
    <row r="67" spans="1:8" x14ac:dyDescent="0.25">
      <c r="A67" s="62"/>
      <c r="B67" s="2" t="s">
        <v>61</v>
      </c>
      <c r="C67" s="5">
        <v>46</v>
      </c>
      <c r="D67" s="5">
        <v>39</v>
      </c>
      <c r="E67" s="6">
        <v>0.84782608695652173</v>
      </c>
      <c r="F67" s="5">
        <v>39</v>
      </c>
      <c r="G67" s="6">
        <v>0.84782608695652173</v>
      </c>
      <c r="H67" s="7">
        <v>3.1794871794871793</v>
      </c>
    </row>
    <row r="68" spans="1:8" x14ac:dyDescent="0.25">
      <c r="A68" s="62"/>
      <c r="B68" s="2" t="s">
        <v>62</v>
      </c>
      <c r="C68" s="5">
        <v>46</v>
      </c>
      <c r="D68" s="5">
        <v>34</v>
      </c>
      <c r="E68" s="6">
        <v>0.73913043478260865</v>
      </c>
      <c r="F68" s="5">
        <v>30</v>
      </c>
      <c r="G68" s="6">
        <v>0.65217391304347827</v>
      </c>
      <c r="H68" s="7">
        <v>2.8235294117647061</v>
      </c>
    </row>
    <row r="69" spans="1:8" x14ac:dyDescent="0.25">
      <c r="A69" s="62"/>
      <c r="B69" s="2" t="s">
        <v>77</v>
      </c>
      <c r="C69" s="5">
        <v>45</v>
      </c>
      <c r="D69" s="5">
        <v>41</v>
      </c>
      <c r="E69" s="6">
        <v>0.91111111111111109</v>
      </c>
      <c r="F69" s="5">
        <v>37</v>
      </c>
      <c r="G69" s="6">
        <v>0.82222222222222219</v>
      </c>
      <c r="H69" s="7">
        <v>2.7804878048780486</v>
      </c>
    </row>
    <row r="70" spans="1:8" ht="30" x14ac:dyDescent="0.25">
      <c r="A70" s="22"/>
      <c r="B70" s="33" t="s">
        <v>31</v>
      </c>
      <c r="C70" s="3" t="s">
        <v>54</v>
      </c>
      <c r="D70" s="3" t="s">
        <v>55</v>
      </c>
      <c r="E70" s="3" t="s">
        <v>56</v>
      </c>
      <c r="F70" s="3" t="s">
        <v>57</v>
      </c>
      <c r="G70" s="3" t="s">
        <v>32</v>
      </c>
      <c r="H70" s="3" t="s">
        <v>58</v>
      </c>
    </row>
    <row r="71" spans="1:8" x14ac:dyDescent="0.25">
      <c r="A71" s="62" t="s">
        <v>74</v>
      </c>
      <c r="B71" s="2" t="s">
        <v>59</v>
      </c>
      <c r="C71" s="5">
        <v>26</v>
      </c>
      <c r="D71" s="5">
        <v>22</v>
      </c>
      <c r="E71" s="6">
        <v>0.84615384615384615</v>
      </c>
      <c r="F71" s="5">
        <v>21</v>
      </c>
      <c r="G71" s="6">
        <v>0.80769230769230771</v>
      </c>
      <c r="H71" s="7">
        <v>2.8571428571428572</v>
      </c>
    </row>
    <row r="72" spans="1:8" x14ac:dyDescent="0.25">
      <c r="A72" s="62"/>
      <c r="B72" s="2" t="s">
        <v>60</v>
      </c>
      <c r="C72" s="5">
        <v>26</v>
      </c>
      <c r="D72" s="5">
        <v>19</v>
      </c>
      <c r="E72" s="6">
        <v>0.73076923076923073</v>
      </c>
      <c r="F72" s="5">
        <v>18</v>
      </c>
      <c r="G72" s="6">
        <v>0.69230769230769229</v>
      </c>
      <c r="H72" s="7">
        <v>2.4736842105263159</v>
      </c>
    </row>
    <row r="73" spans="1:8" x14ac:dyDescent="0.25">
      <c r="A73" s="62"/>
      <c r="B73" s="2" t="s">
        <v>61</v>
      </c>
      <c r="C73" s="5">
        <v>45</v>
      </c>
      <c r="D73" s="5">
        <v>41</v>
      </c>
      <c r="E73" s="6">
        <v>0.91111111111111109</v>
      </c>
      <c r="F73" s="5">
        <v>33</v>
      </c>
      <c r="G73" s="6">
        <v>0.73333333333333328</v>
      </c>
      <c r="H73" s="7">
        <v>2.2195121951219514</v>
      </c>
    </row>
    <row r="74" spans="1:8" x14ac:dyDescent="0.25">
      <c r="A74" s="62"/>
      <c r="B74" s="2" t="s">
        <v>62</v>
      </c>
      <c r="C74" s="5">
        <v>24</v>
      </c>
      <c r="D74" s="5">
        <v>21</v>
      </c>
      <c r="E74" s="6">
        <v>0.875</v>
      </c>
      <c r="F74" s="5">
        <v>20</v>
      </c>
      <c r="G74" s="6">
        <v>0.83333333333333337</v>
      </c>
      <c r="H74" s="7">
        <v>2.8095238095238093</v>
      </c>
    </row>
    <row r="75" spans="1:8" x14ac:dyDescent="0.25">
      <c r="A75" s="62"/>
      <c r="B75" s="2" t="s">
        <v>77</v>
      </c>
      <c r="C75" s="5">
        <v>44</v>
      </c>
      <c r="D75" s="5">
        <v>34</v>
      </c>
      <c r="E75" s="6">
        <v>0.77272727272727271</v>
      </c>
      <c r="F75" s="5">
        <v>30</v>
      </c>
      <c r="G75" s="6">
        <v>0.68181818181818177</v>
      </c>
      <c r="H75" s="7">
        <v>2.6176470588235294</v>
      </c>
    </row>
    <row r="76" spans="1:8" ht="30" x14ac:dyDescent="0.25">
      <c r="A76" s="22"/>
      <c r="B76" s="33" t="s">
        <v>31</v>
      </c>
      <c r="C76" s="3" t="s">
        <v>54</v>
      </c>
      <c r="D76" s="3" t="s">
        <v>55</v>
      </c>
      <c r="E76" s="3" t="s">
        <v>56</v>
      </c>
      <c r="F76" s="3" t="s">
        <v>57</v>
      </c>
      <c r="G76" s="3" t="s">
        <v>32</v>
      </c>
      <c r="H76" s="3" t="s">
        <v>58</v>
      </c>
    </row>
    <row r="77" spans="1:8" x14ac:dyDescent="0.25">
      <c r="A77" s="62" t="s">
        <v>75</v>
      </c>
      <c r="B77" s="2" t="s">
        <v>59</v>
      </c>
      <c r="C77" s="5">
        <v>36</v>
      </c>
      <c r="D77" s="5">
        <v>26</v>
      </c>
      <c r="E77" s="6">
        <v>0.72222222222222221</v>
      </c>
      <c r="F77" s="5">
        <v>23</v>
      </c>
      <c r="G77" s="6">
        <v>0.63888888888888884</v>
      </c>
      <c r="H77" s="7">
        <v>2.84</v>
      </c>
    </row>
    <row r="78" spans="1:8" x14ac:dyDescent="0.25">
      <c r="A78" s="62"/>
      <c r="B78" s="2" t="s">
        <v>60</v>
      </c>
      <c r="C78" s="5">
        <v>33</v>
      </c>
      <c r="D78" s="5">
        <v>24</v>
      </c>
      <c r="E78" s="6">
        <v>0.72727272727272729</v>
      </c>
      <c r="F78" s="5">
        <v>22</v>
      </c>
      <c r="G78" s="6">
        <v>0.66666666666666663</v>
      </c>
      <c r="H78" s="7">
        <v>2.6666666666666665</v>
      </c>
    </row>
    <row r="79" spans="1:8" x14ac:dyDescent="0.25">
      <c r="A79" s="62"/>
      <c r="B79" s="2" t="s">
        <v>61</v>
      </c>
      <c r="C79" s="5">
        <v>35</v>
      </c>
      <c r="D79" s="5">
        <v>27</v>
      </c>
      <c r="E79" s="6">
        <v>0.77142857142857146</v>
      </c>
      <c r="F79" s="5">
        <v>25</v>
      </c>
      <c r="G79" s="6">
        <v>0.7142857142857143</v>
      </c>
      <c r="H79" s="7">
        <v>3.0370370370370372</v>
      </c>
    </row>
    <row r="80" spans="1:8" x14ac:dyDescent="0.25">
      <c r="A80" s="62"/>
      <c r="B80" s="2" t="s">
        <v>62</v>
      </c>
      <c r="C80" s="5">
        <v>63</v>
      </c>
      <c r="D80" s="5">
        <v>39</v>
      </c>
      <c r="E80" s="6">
        <v>0.61904761904761907</v>
      </c>
      <c r="F80" s="5">
        <v>36</v>
      </c>
      <c r="G80" s="6">
        <v>0.5714285714285714</v>
      </c>
      <c r="H80" s="7">
        <v>2.7948717948717947</v>
      </c>
    </row>
    <row r="81" spans="1:8" x14ac:dyDescent="0.25">
      <c r="A81" s="62"/>
      <c r="B81" s="2" t="s">
        <v>77</v>
      </c>
      <c r="C81" s="5">
        <v>66</v>
      </c>
      <c r="D81" s="5">
        <v>60</v>
      </c>
      <c r="E81" s="6">
        <v>0.90909090909090906</v>
      </c>
      <c r="F81" s="5">
        <v>58</v>
      </c>
      <c r="G81" s="6">
        <v>0.87878787878787878</v>
      </c>
      <c r="H81" s="7">
        <v>3.2666666666666666</v>
      </c>
    </row>
    <row r="82" spans="1:8" ht="30" x14ac:dyDescent="0.25">
      <c r="A82" s="22"/>
      <c r="B82" s="33" t="s">
        <v>31</v>
      </c>
      <c r="C82" s="3" t="s">
        <v>54</v>
      </c>
      <c r="D82" s="3" t="s">
        <v>55</v>
      </c>
      <c r="E82" s="3" t="s">
        <v>56</v>
      </c>
      <c r="F82" s="3" t="s">
        <v>57</v>
      </c>
      <c r="G82" s="3" t="s">
        <v>32</v>
      </c>
      <c r="H82" s="3" t="s">
        <v>58</v>
      </c>
    </row>
    <row r="83" spans="1:8" x14ac:dyDescent="0.25">
      <c r="A83" s="62" t="s">
        <v>76</v>
      </c>
      <c r="B83" s="2" t="s">
        <v>59</v>
      </c>
      <c r="C83" s="5" t="s">
        <v>9</v>
      </c>
      <c r="D83" s="5" t="s">
        <v>9</v>
      </c>
      <c r="E83" s="6" t="s">
        <v>9</v>
      </c>
      <c r="F83" s="5" t="s">
        <v>9</v>
      </c>
      <c r="G83" s="6" t="s">
        <v>9</v>
      </c>
      <c r="H83" s="7" t="s">
        <v>9</v>
      </c>
    </row>
    <row r="84" spans="1:8" x14ac:dyDescent="0.25">
      <c r="A84" s="62"/>
      <c r="B84" s="2" t="s">
        <v>60</v>
      </c>
      <c r="C84" s="5" t="s">
        <v>9</v>
      </c>
      <c r="D84" s="5" t="s">
        <v>9</v>
      </c>
      <c r="E84" s="6" t="s">
        <v>9</v>
      </c>
      <c r="F84" s="5" t="s">
        <v>9</v>
      </c>
      <c r="G84" s="6" t="s">
        <v>9</v>
      </c>
      <c r="H84" s="7" t="s">
        <v>9</v>
      </c>
    </row>
    <row r="85" spans="1:8" x14ac:dyDescent="0.25">
      <c r="A85" s="62"/>
      <c r="B85" s="2" t="s">
        <v>61</v>
      </c>
      <c r="C85" s="5">
        <v>10</v>
      </c>
      <c r="D85" s="5">
        <v>10</v>
      </c>
      <c r="E85" s="6">
        <v>1</v>
      </c>
      <c r="F85" s="5">
        <v>10</v>
      </c>
      <c r="G85" s="6">
        <v>1</v>
      </c>
      <c r="H85" s="7">
        <v>4</v>
      </c>
    </row>
    <row r="86" spans="1:8" x14ac:dyDescent="0.25">
      <c r="A86" s="62"/>
      <c r="B86" s="2" t="s">
        <v>62</v>
      </c>
      <c r="C86" s="5">
        <v>11</v>
      </c>
      <c r="D86" s="5">
        <v>11</v>
      </c>
      <c r="E86" s="6">
        <v>1</v>
      </c>
      <c r="F86" s="5">
        <v>11</v>
      </c>
      <c r="G86" s="6">
        <v>1</v>
      </c>
      <c r="H86" s="7">
        <v>3.8181818181818183</v>
      </c>
    </row>
    <row r="87" spans="1:8" x14ac:dyDescent="0.25">
      <c r="A87" s="62"/>
      <c r="B87" s="2" t="s">
        <v>77</v>
      </c>
      <c r="C87" s="5">
        <v>9</v>
      </c>
      <c r="D87" s="5">
        <v>8</v>
      </c>
      <c r="E87" s="6">
        <v>0.88888888888888884</v>
      </c>
      <c r="F87" s="5">
        <v>8</v>
      </c>
      <c r="G87" s="6">
        <v>0.88888888888888884</v>
      </c>
      <c r="H87" s="7">
        <v>4</v>
      </c>
    </row>
  </sheetData>
  <mergeCells count="15">
    <mergeCell ref="A71:A75"/>
    <mergeCell ref="A77:A81"/>
    <mergeCell ref="A83:A87"/>
    <mergeCell ref="A23:A27"/>
    <mergeCell ref="A29:A33"/>
    <mergeCell ref="A47:A51"/>
    <mergeCell ref="A53:A57"/>
    <mergeCell ref="A59:A63"/>
    <mergeCell ref="A41:A45"/>
    <mergeCell ref="A35:A39"/>
    <mergeCell ref="A1:H2"/>
    <mergeCell ref="A4:A8"/>
    <mergeCell ref="A11:A15"/>
    <mergeCell ref="A17:A21"/>
    <mergeCell ref="A65:A69"/>
  </mergeCells>
  <printOptions horizontalCentered="1"/>
  <pageMargins left="0.7" right="0.7" top="0.75" bottom="0.75" header="0.3" footer="0.3"/>
  <pageSetup scale="3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/>
  </sheetViews>
  <sheetFormatPr defaultRowHeight="15" x14ac:dyDescent="0.25"/>
  <cols>
    <col min="1" max="1" width="20" style="14" customWidth="1"/>
    <col min="2" max="2" width="16.7109375" style="8" customWidth="1"/>
    <col min="3" max="4" width="13.7109375" style="8" customWidth="1"/>
    <col min="5" max="5" width="13.7109375" style="38" customWidth="1"/>
    <col min="6" max="6" width="13.7109375" style="8" customWidth="1"/>
    <col min="7" max="7" width="13.7109375" style="38" customWidth="1"/>
    <col min="8" max="8" width="13.7109375" style="40" customWidth="1"/>
  </cols>
  <sheetData>
    <row r="1" spans="1:8" ht="30" x14ac:dyDescent="0.25">
      <c r="A1" s="9" t="s">
        <v>34</v>
      </c>
      <c r="B1" s="1" t="s">
        <v>31</v>
      </c>
      <c r="C1" s="3" t="s">
        <v>54</v>
      </c>
      <c r="D1" s="3" t="s">
        <v>55</v>
      </c>
      <c r="E1" s="36" t="s">
        <v>56</v>
      </c>
      <c r="F1" s="3" t="s">
        <v>57</v>
      </c>
      <c r="G1" s="36" t="s">
        <v>32</v>
      </c>
      <c r="H1" s="39" t="s">
        <v>58</v>
      </c>
    </row>
    <row r="2" spans="1:8" x14ac:dyDescent="0.25">
      <c r="A2" s="62" t="s">
        <v>35</v>
      </c>
      <c r="B2" s="2" t="s">
        <v>59</v>
      </c>
      <c r="C2" s="5">
        <v>1153</v>
      </c>
      <c r="D2" s="5">
        <v>991</v>
      </c>
      <c r="E2" s="6">
        <v>0.85949696444058976</v>
      </c>
      <c r="F2" s="5">
        <v>801</v>
      </c>
      <c r="G2" s="6">
        <v>0.69470945359930614</v>
      </c>
      <c r="H2" s="24">
        <v>2.6285714285714286</v>
      </c>
    </row>
    <row r="3" spans="1:8" x14ac:dyDescent="0.25">
      <c r="A3" s="62"/>
      <c r="B3" s="2" t="s">
        <v>60</v>
      </c>
      <c r="C3" s="5">
        <v>1133</v>
      </c>
      <c r="D3" s="5">
        <v>939</v>
      </c>
      <c r="E3" s="6">
        <v>0.82877316857899386</v>
      </c>
      <c r="F3" s="5">
        <v>798</v>
      </c>
      <c r="G3" s="6">
        <v>0.70432480141218001</v>
      </c>
      <c r="H3" s="24">
        <v>2.7413903743315511</v>
      </c>
    </row>
    <row r="4" spans="1:8" x14ac:dyDescent="0.25">
      <c r="A4" s="62"/>
      <c r="B4" s="2" t="s">
        <v>61</v>
      </c>
      <c r="C4" s="5">
        <v>1427</v>
      </c>
      <c r="D4" s="5">
        <v>1219</v>
      </c>
      <c r="E4" s="6">
        <v>0.85423966362999304</v>
      </c>
      <c r="F4" s="5">
        <v>1001</v>
      </c>
      <c r="G4" s="6">
        <v>0.70147161878065878</v>
      </c>
      <c r="H4" s="24">
        <v>2.576840363937138</v>
      </c>
    </row>
    <row r="5" spans="1:8" x14ac:dyDescent="0.25">
      <c r="A5" s="62"/>
      <c r="B5" s="2" t="s">
        <v>62</v>
      </c>
      <c r="C5" s="5">
        <v>1369</v>
      </c>
      <c r="D5" s="5">
        <v>1103</v>
      </c>
      <c r="E5" s="6">
        <v>0.80569758948137327</v>
      </c>
      <c r="F5" s="5">
        <v>884</v>
      </c>
      <c r="G5" s="6">
        <v>0.64572680788897008</v>
      </c>
      <c r="H5" s="24">
        <v>2.5541970802919711</v>
      </c>
    </row>
    <row r="6" spans="1:8" x14ac:dyDescent="0.25">
      <c r="A6" s="62"/>
      <c r="B6" s="2" t="s">
        <v>77</v>
      </c>
      <c r="C6" s="5">
        <v>1361</v>
      </c>
      <c r="D6" s="5">
        <v>1163</v>
      </c>
      <c r="E6" s="6">
        <v>0.85451873622336516</v>
      </c>
      <c r="F6" s="5">
        <v>1013</v>
      </c>
      <c r="G6" s="6">
        <v>0.74430565760470246</v>
      </c>
      <c r="H6" s="24">
        <v>2.7580279232111691</v>
      </c>
    </row>
    <row r="7" spans="1:8" x14ac:dyDescent="0.25">
      <c r="A7" s="62" t="s">
        <v>36</v>
      </c>
      <c r="B7" s="2" t="s">
        <v>59</v>
      </c>
      <c r="C7" s="17" t="s">
        <v>9</v>
      </c>
      <c r="D7" s="17" t="s">
        <v>9</v>
      </c>
      <c r="E7" s="37" t="s">
        <v>9</v>
      </c>
      <c r="F7" s="17" t="s">
        <v>9</v>
      </c>
      <c r="G7" s="37" t="s">
        <v>9</v>
      </c>
      <c r="H7" s="52" t="s">
        <v>9</v>
      </c>
    </row>
    <row r="8" spans="1:8" x14ac:dyDescent="0.25">
      <c r="A8" s="62"/>
      <c r="B8" s="2" t="s">
        <v>60</v>
      </c>
      <c r="C8" s="17" t="s">
        <v>9</v>
      </c>
      <c r="D8" s="17" t="s">
        <v>9</v>
      </c>
      <c r="E8" s="37" t="s">
        <v>9</v>
      </c>
      <c r="F8" s="17" t="s">
        <v>9</v>
      </c>
      <c r="G8" s="37" t="s">
        <v>9</v>
      </c>
      <c r="H8" s="52" t="s">
        <v>9</v>
      </c>
    </row>
    <row r="9" spans="1:8" x14ac:dyDescent="0.25">
      <c r="A9" s="62"/>
      <c r="B9" s="2" t="s">
        <v>61</v>
      </c>
      <c r="C9" s="17" t="s">
        <v>9</v>
      </c>
      <c r="D9" s="17" t="s">
        <v>9</v>
      </c>
      <c r="E9" s="37" t="s">
        <v>9</v>
      </c>
      <c r="F9" s="17" t="s">
        <v>9</v>
      </c>
      <c r="G9" s="37" t="s">
        <v>9</v>
      </c>
      <c r="H9" s="52" t="s">
        <v>9</v>
      </c>
    </row>
    <row r="10" spans="1:8" x14ac:dyDescent="0.25">
      <c r="A10" s="62"/>
      <c r="B10" s="2" t="s">
        <v>62</v>
      </c>
      <c r="C10" s="17" t="s">
        <v>9</v>
      </c>
      <c r="D10" s="17" t="s">
        <v>9</v>
      </c>
      <c r="E10" s="37" t="s">
        <v>9</v>
      </c>
      <c r="F10" s="17" t="s">
        <v>9</v>
      </c>
      <c r="G10" s="37" t="s">
        <v>9</v>
      </c>
      <c r="H10" s="52" t="s">
        <v>9</v>
      </c>
    </row>
    <row r="11" spans="1:8" x14ac:dyDescent="0.25">
      <c r="A11" s="62"/>
      <c r="B11" s="2" t="s">
        <v>77</v>
      </c>
      <c r="C11" s="17" t="s">
        <v>9</v>
      </c>
      <c r="D11" s="17" t="s">
        <v>9</v>
      </c>
      <c r="E11" s="37" t="s">
        <v>9</v>
      </c>
      <c r="F11" s="17" t="s">
        <v>9</v>
      </c>
      <c r="G11" s="37" t="s">
        <v>9</v>
      </c>
      <c r="H11" s="52" t="s">
        <v>9</v>
      </c>
    </row>
    <row r="14" spans="1:8" ht="35.25" customHeight="1" x14ac:dyDescent="0.25">
      <c r="A14" s="67" t="s">
        <v>35</v>
      </c>
      <c r="B14" s="67"/>
      <c r="C14" s="67"/>
      <c r="D14" s="67"/>
      <c r="E14" s="67"/>
      <c r="F14" s="67"/>
      <c r="G14" s="67"/>
      <c r="H14" s="67"/>
    </row>
    <row r="15" spans="1:8" ht="30" x14ac:dyDescent="0.25">
      <c r="A15" s="9" t="s">
        <v>37</v>
      </c>
      <c r="B15" s="41" t="s">
        <v>31</v>
      </c>
      <c r="C15" s="3" t="s">
        <v>54</v>
      </c>
      <c r="D15" s="3" t="s">
        <v>55</v>
      </c>
      <c r="E15" s="3" t="s">
        <v>56</v>
      </c>
      <c r="F15" s="3" t="s">
        <v>57</v>
      </c>
      <c r="G15" s="3" t="s">
        <v>32</v>
      </c>
      <c r="H15" s="3" t="s">
        <v>58</v>
      </c>
    </row>
    <row r="16" spans="1:8" x14ac:dyDescent="0.25">
      <c r="A16" s="68" t="s">
        <v>38</v>
      </c>
      <c r="B16" s="43" t="s">
        <v>59</v>
      </c>
      <c r="C16" s="44">
        <v>72</v>
      </c>
      <c r="D16" s="44">
        <v>53</v>
      </c>
      <c r="E16" s="45">
        <v>0.73611111111111116</v>
      </c>
      <c r="F16" s="44">
        <v>40</v>
      </c>
      <c r="G16" s="45">
        <v>0.55555555555555558</v>
      </c>
      <c r="H16" s="46">
        <v>2.4660377358490568</v>
      </c>
    </row>
    <row r="17" spans="1:8" x14ac:dyDescent="0.25">
      <c r="A17" s="69"/>
      <c r="B17" s="43" t="s">
        <v>60</v>
      </c>
      <c r="C17" s="44">
        <v>49</v>
      </c>
      <c r="D17" s="44">
        <v>42</v>
      </c>
      <c r="E17" s="45">
        <v>0.8571428571428571</v>
      </c>
      <c r="F17" s="44">
        <v>30</v>
      </c>
      <c r="G17" s="45">
        <v>0.61224489795918369</v>
      </c>
      <c r="H17" s="46">
        <v>2.0975609756097562</v>
      </c>
    </row>
    <row r="18" spans="1:8" x14ac:dyDescent="0.25">
      <c r="A18" s="69"/>
      <c r="B18" s="43" t="s">
        <v>61</v>
      </c>
      <c r="C18" s="44">
        <v>76</v>
      </c>
      <c r="D18" s="44">
        <v>62</v>
      </c>
      <c r="E18" s="45">
        <v>0.81578947368421051</v>
      </c>
      <c r="F18" s="44">
        <v>47</v>
      </c>
      <c r="G18" s="45">
        <v>0.61842105263157898</v>
      </c>
      <c r="H18" s="46">
        <v>2.442622950819672</v>
      </c>
    </row>
    <row r="19" spans="1:8" x14ac:dyDescent="0.25">
      <c r="A19" s="69"/>
      <c r="B19" s="43" t="s">
        <v>62</v>
      </c>
      <c r="C19" s="44">
        <v>76</v>
      </c>
      <c r="D19" s="44">
        <v>64</v>
      </c>
      <c r="E19" s="45">
        <v>0.84210526315789469</v>
      </c>
      <c r="F19" s="44">
        <v>39</v>
      </c>
      <c r="G19" s="45">
        <v>0.51315789473684215</v>
      </c>
      <c r="H19" s="46">
        <v>1.8253968253968254</v>
      </c>
    </row>
    <row r="20" spans="1:8" x14ac:dyDescent="0.25">
      <c r="A20" s="70"/>
      <c r="B20" s="43" t="s">
        <v>77</v>
      </c>
      <c r="C20" s="44">
        <v>77</v>
      </c>
      <c r="D20" s="44">
        <v>56</v>
      </c>
      <c r="E20" s="45">
        <v>0.72727272727272729</v>
      </c>
      <c r="F20" s="44">
        <v>43</v>
      </c>
      <c r="G20" s="45">
        <v>0.55844155844155841</v>
      </c>
      <c r="H20" s="46">
        <v>2.2092592592592593</v>
      </c>
    </row>
    <row r="21" spans="1:8" x14ac:dyDescent="0.25">
      <c r="A21" s="63" t="s">
        <v>39</v>
      </c>
      <c r="B21" s="47" t="s">
        <v>59</v>
      </c>
      <c r="C21" s="48">
        <v>3</v>
      </c>
      <c r="D21" s="48">
        <v>3</v>
      </c>
      <c r="E21" s="49">
        <v>1</v>
      </c>
      <c r="F21" s="48">
        <v>3</v>
      </c>
      <c r="G21" s="49">
        <v>1</v>
      </c>
      <c r="H21" s="50">
        <v>3.3333333333333335</v>
      </c>
    </row>
    <row r="22" spans="1:8" x14ac:dyDescent="0.25">
      <c r="A22" s="63"/>
      <c r="B22" s="47" t="s">
        <v>60</v>
      </c>
      <c r="C22" s="48">
        <v>7</v>
      </c>
      <c r="D22" s="48">
        <v>6</v>
      </c>
      <c r="E22" s="49">
        <v>0.8571428571428571</v>
      </c>
      <c r="F22" s="48">
        <v>4</v>
      </c>
      <c r="G22" s="49">
        <v>0.5714285714285714</v>
      </c>
      <c r="H22" s="50">
        <v>2.1666666666666665</v>
      </c>
    </row>
    <row r="23" spans="1:8" x14ac:dyDescent="0.25">
      <c r="A23" s="63"/>
      <c r="B23" s="47" t="s">
        <v>61</v>
      </c>
      <c r="C23" s="48">
        <v>1</v>
      </c>
      <c r="D23" s="48">
        <v>1</v>
      </c>
      <c r="E23" s="49">
        <v>1</v>
      </c>
      <c r="F23" s="48">
        <v>1</v>
      </c>
      <c r="G23" s="49">
        <v>1</v>
      </c>
      <c r="H23" s="50">
        <v>2</v>
      </c>
    </row>
    <row r="24" spans="1:8" x14ac:dyDescent="0.25">
      <c r="A24" s="63"/>
      <c r="B24" s="47" t="s">
        <v>62</v>
      </c>
      <c r="C24" s="48">
        <v>5</v>
      </c>
      <c r="D24" s="48">
        <v>5</v>
      </c>
      <c r="E24" s="49">
        <v>1</v>
      </c>
      <c r="F24" s="48">
        <v>4</v>
      </c>
      <c r="G24" s="49">
        <v>0.8</v>
      </c>
      <c r="H24" s="50">
        <v>2.66</v>
      </c>
    </row>
    <row r="25" spans="1:8" x14ac:dyDescent="0.25">
      <c r="A25" s="63"/>
      <c r="B25" s="47" t="s">
        <v>77</v>
      </c>
      <c r="C25" s="48">
        <v>7</v>
      </c>
      <c r="D25" s="48">
        <v>6</v>
      </c>
      <c r="E25" s="49">
        <v>0.8571428571428571</v>
      </c>
      <c r="F25" s="48">
        <v>5</v>
      </c>
      <c r="G25" s="49">
        <v>0.7142857142857143</v>
      </c>
      <c r="H25" s="50">
        <v>2.6666666666666665</v>
      </c>
    </row>
    <row r="26" spans="1:8" x14ac:dyDescent="0.25">
      <c r="A26" s="65" t="s">
        <v>10</v>
      </c>
      <c r="B26" s="43" t="s">
        <v>59</v>
      </c>
      <c r="C26" s="44">
        <v>57</v>
      </c>
      <c r="D26" s="44">
        <v>49</v>
      </c>
      <c r="E26" s="45">
        <v>0.85964912280701755</v>
      </c>
      <c r="F26" s="44">
        <v>44</v>
      </c>
      <c r="G26" s="45">
        <v>0.77192982456140347</v>
      </c>
      <c r="H26" s="46">
        <v>2.978723404255319</v>
      </c>
    </row>
    <row r="27" spans="1:8" x14ac:dyDescent="0.25">
      <c r="A27" s="65"/>
      <c r="B27" s="43" t="s">
        <v>60</v>
      </c>
      <c r="C27" s="44">
        <v>57</v>
      </c>
      <c r="D27" s="44">
        <v>48</v>
      </c>
      <c r="E27" s="45">
        <v>0.84210526315789469</v>
      </c>
      <c r="F27" s="44">
        <v>43</v>
      </c>
      <c r="G27" s="45">
        <v>0.75438596491228072</v>
      </c>
      <c r="H27" s="46">
        <v>2.7375000000000003</v>
      </c>
    </row>
    <row r="28" spans="1:8" x14ac:dyDescent="0.25">
      <c r="A28" s="65"/>
      <c r="B28" s="43" t="s">
        <v>61</v>
      </c>
      <c r="C28" s="44">
        <v>39</v>
      </c>
      <c r="D28" s="44">
        <v>32</v>
      </c>
      <c r="E28" s="45">
        <v>0.82051282051282048</v>
      </c>
      <c r="F28" s="44">
        <v>27</v>
      </c>
      <c r="G28" s="45">
        <v>0.69230769230769229</v>
      </c>
      <c r="H28" s="46">
        <v>2.7096774193548385</v>
      </c>
    </row>
    <row r="29" spans="1:8" x14ac:dyDescent="0.25">
      <c r="A29" s="65"/>
      <c r="B29" s="43" t="s">
        <v>62</v>
      </c>
      <c r="C29" s="44">
        <v>48</v>
      </c>
      <c r="D29" s="44">
        <v>41</v>
      </c>
      <c r="E29" s="45">
        <v>0.85416666666666663</v>
      </c>
      <c r="F29" s="44">
        <v>37</v>
      </c>
      <c r="G29" s="45">
        <v>0.77083333333333337</v>
      </c>
      <c r="H29" s="46">
        <v>2.9024390243902438</v>
      </c>
    </row>
    <row r="30" spans="1:8" x14ac:dyDescent="0.25">
      <c r="A30" s="65"/>
      <c r="B30" s="43" t="s">
        <v>77</v>
      </c>
      <c r="C30" s="44">
        <v>54</v>
      </c>
      <c r="D30" s="44">
        <v>48</v>
      </c>
      <c r="E30" s="45">
        <v>0.88888888888888884</v>
      </c>
      <c r="F30" s="44">
        <v>44</v>
      </c>
      <c r="G30" s="45">
        <v>0.81481481481481477</v>
      </c>
      <c r="H30" s="46">
        <v>3.0625</v>
      </c>
    </row>
    <row r="31" spans="1:8" x14ac:dyDescent="0.25">
      <c r="A31" s="66" t="s">
        <v>11</v>
      </c>
      <c r="B31" s="47" t="s">
        <v>59</v>
      </c>
      <c r="C31" s="48">
        <v>48</v>
      </c>
      <c r="D31" s="48">
        <v>39</v>
      </c>
      <c r="E31" s="49">
        <v>0.8125</v>
      </c>
      <c r="F31" s="48">
        <v>35</v>
      </c>
      <c r="G31" s="49">
        <v>0.72916666666666663</v>
      </c>
      <c r="H31" s="50">
        <v>2.8205128205128207</v>
      </c>
    </row>
    <row r="32" spans="1:8" x14ac:dyDescent="0.25">
      <c r="A32" s="66"/>
      <c r="B32" s="47" t="s">
        <v>60</v>
      </c>
      <c r="C32" s="48">
        <v>57</v>
      </c>
      <c r="D32" s="48">
        <v>51</v>
      </c>
      <c r="E32" s="49">
        <v>0.89473684210526316</v>
      </c>
      <c r="F32" s="48">
        <v>46</v>
      </c>
      <c r="G32" s="49">
        <v>0.80701754385964908</v>
      </c>
      <c r="H32" s="50">
        <v>2.784313725490196</v>
      </c>
    </row>
    <row r="33" spans="1:8" x14ac:dyDescent="0.25">
      <c r="A33" s="66"/>
      <c r="B33" s="47" t="s">
        <v>61</v>
      </c>
      <c r="C33" s="48">
        <v>65</v>
      </c>
      <c r="D33" s="48">
        <v>57</v>
      </c>
      <c r="E33" s="49">
        <v>0.87692307692307692</v>
      </c>
      <c r="F33" s="48">
        <v>48</v>
      </c>
      <c r="G33" s="49">
        <v>0.7384615384615385</v>
      </c>
      <c r="H33" s="50">
        <v>2.6719298245614036</v>
      </c>
    </row>
    <row r="34" spans="1:8" x14ac:dyDescent="0.25">
      <c r="A34" s="66"/>
      <c r="B34" s="47" t="s">
        <v>62</v>
      </c>
      <c r="C34" s="48">
        <v>68</v>
      </c>
      <c r="D34" s="48">
        <v>55</v>
      </c>
      <c r="E34" s="49">
        <v>0.80882352941176472</v>
      </c>
      <c r="F34" s="48">
        <v>40</v>
      </c>
      <c r="G34" s="49">
        <v>0.58823529411764708</v>
      </c>
      <c r="H34" s="50">
        <v>2.4127272727272726</v>
      </c>
    </row>
    <row r="35" spans="1:8" x14ac:dyDescent="0.25">
      <c r="A35" s="66"/>
      <c r="B35" s="47" t="s">
        <v>77</v>
      </c>
      <c r="C35" s="48">
        <v>61</v>
      </c>
      <c r="D35" s="48">
        <v>56</v>
      </c>
      <c r="E35" s="49">
        <v>0.91803278688524592</v>
      </c>
      <c r="F35" s="48">
        <v>53</v>
      </c>
      <c r="G35" s="49">
        <v>0.86885245901639341</v>
      </c>
      <c r="H35" s="50">
        <v>3.0589285714285714</v>
      </c>
    </row>
    <row r="36" spans="1:8" x14ac:dyDescent="0.25">
      <c r="A36" s="65" t="s">
        <v>12</v>
      </c>
      <c r="B36" s="43" t="s">
        <v>59</v>
      </c>
      <c r="C36" s="44">
        <v>433</v>
      </c>
      <c r="D36" s="44">
        <v>375</v>
      </c>
      <c r="E36" s="45">
        <v>0.86605080831408776</v>
      </c>
      <c r="F36" s="44">
        <v>282</v>
      </c>
      <c r="G36" s="45">
        <v>0.65127020785219403</v>
      </c>
      <c r="H36" s="46">
        <v>2.4021621621621621</v>
      </c>
    </row>
    <row r="37" spans="1:8" x14ac:dyDescent="0.25">
      <c r="A37" s="65"/>
      <c r="B37" s="43" t="s">
        <v>60</v>
      </c>
      <c r="C37" s="44">
        <v>418</v>
      </c>
      <c r="D37" s="44">
        <v>337</v>
      </c>
      <c r="E37" s="45">
        <v>0.80622009569377995</v>
      </c>
      <c r="F37" s="44">
        <v>277</v>
      </c>
      <c r="G37" s="45">
        <v>0.66267942583732053</v>
      </c>
      <c r="H37" s="46">
        <v>2.549404761904762</v>
      </c>
    </row>
    <row r="38" spans="1:8" x14ac:dyDescent="0.25">
      <c r="A38" s="65"/>
      <c r="B38" s="43" t="s">
        <v>61</v>
      </c>
      <c r="C38" s="44">
        <v>516</v>
      </c>
      <c r="D38" s="44">
        <v>428</v>
      </c>
      <c r="E38" s="45">
        <v>0.8294573643410853</v>
      </c>
      <c r="F38" s="44">
        <v>329</v>
      </c>
      <c r="G38" s="45">
        <v>0.63759689922480622</v>
      </c>
      <c r="H38" s="46">
        <v>2.3233644859813083</v>
      </c>
    </row>
    <row r="39" spans="1:8" x14ac:dyDescent="0.25">
      <c r="A39" s="65"/>
      <c r="B39" s="43" t="s">
        <v>62</v>
      </c>
      <c r="C39" s="44">
        <v>497</v>
      </c>
      <c r="D39" s="44">
        <v>400</v>
      </c>
      <c r="E39" s="45">
        <v>0.8048289738430584</v>
      </c>
      <c r="F39" s="44">
        <v>299</v>
      </c>
      <c r="G39" s="45">
        <v>0.60160965794768617</v>
      </c>
      <c r="H39" s="46">
        <v>2.3289999999999997</v>
      </c>
    </row>
    <row r="40" spans="1:8" x14ac:dyDescent="0.25">
      <c r="A40" s="65"/>
      <c r="B40" s="43" t="s">
        <v>77</v>
      </c>
      <c r="C40" s="44">
        <v>496</v>
      </c>
      <c r="D40" s="44">
        <v>405</v>
      </c>
      <c r="E40" s="45">
        <v>0.81653225806451613</v>
      </c>
      <c r="F40" s="44">
        <v>332</v>
      </c>
      <c r="G40" s="45">
        <v>0.66935483870967738</v>
      </c>
      <c r="H40" s="46">
        <v>2.5502487562189056</v>
      </c>
    </row>
    <row r="41" spans="1:8" x14ac:dyDescent="0.25">
      <c r="A41" s="66" t="s">
        <v>13</v>
      </c>
      <c r="B41" s="47" t="s">
        <v>59</v>
      </c>
      <c r="C41" s="48">
        <v>2</v>
      </c>
      <c r="D41" s="48">
        <v>2</v>
      </c>
      <c r="E41" s="49">
        <v>1</v>
      </c>
      <c r="F41" s="48">
        <v>2</v>
      </c>
      <c r="G41" s="49">
        <v>1</v>
      </c>
      <c r="H41" s="50">
        <v>2</v>
      </c>
    </row>
    <row r="42" spans="1:8" x14ac:dyDescent="0.25">
      <c r="A42" s="66"/>
      <c r="B42" s="47" t="s">
        <v>60</v>
      </c>
      <c r="C42" s="48">
        <v>1</v>
      </c>
      <c r="D42" s="48">
        <v>1</v>
      </c>
      <c r="E42" s="49">
        <v>1</v>
      </c>
      <c r="F42" s="48">
        <v>1</v>
      </c>
      <c r="G42" s="49">
        <v>1</v>
      </c>
      <c r="H42" s="50">
        <v>3</v>
      </c>
    </row>
    <row r="43" spans="1:8" x14ac:dyDescent="0.25">
      <c r="A43" s="66"/>
      <c r="B43" s="47" t="s">
        <v>61</v>
      </c>
      <c r="C43" s="48">
        <v>4</v>
      </c>
      <c r="D43" s="48">
        <v>4</v>
      </c>
      <c r="E43" s="49">
        <v>1</v>
      </c>
      <c r="F43" s="48">
        <v>3</v>
      </c>
      <c r="G43" s="49">
        <v>0.75</v>
      </c>
      <c r="H43" s="50">
        <v>1.5</v>
      </c>
    </row>
    <row r="44" spans="1:8" x14ac:dyDescent="0.25">
      <c r="A44" s="66"/>
      <c r="B44" s="47" t="s">
        <v>62</v>
      </c>
      <c r="C44" s="48">
        <v>9</v>
      </c>
      <c r="D44" s="48">
        <v>8</v>
      </c>
      <c r="E44" s="49">
        <v>0.88888888888888884</v>
      </c>
      <c r="F44" s="48">
        <v>5</v>
      </c>
      <c r="G44" s="49">
        <v>0.55555555555555558</v>
      </c>
      <c r="H44" s="50">
        <v>2</v>
      </c>
    </row>
    <row r="45" spans="1:8" x14ac:dyDescent="0.25">
      <c r="A45" s="66"/>
      <c r="B45" s="47" t="s">
        <v>77</v>
      </c>
      <c r="C45" s="48">
        <v>3</v>
      </c>
      <c r="D45" s="48">
        <v>3</v>
      </c>
      <c r="E45" s="49">
        <v>1</v>
      </c>
      <c r="F45" s="48">
        <v>1</v>
      </c>
      <c r="G45" s="49">
        <v>0.33333333333333331</v>
      </c>
      <c r="H45" s="50">
        <v>1.6666666666666667</v>
      </c>
    </row>
    <row r="46" spans="1:8" x14ac:dyDescent="0.25">
      <c r="A46" s="64" t="s">
        <v>81</v>
      </c>
      <c r="B46" s="43" t="s">
        <v>59</v>
      </c>
      <c r="C46" s="44">
        <v>434</v>
      </c>
      <c r="D46" s="44">
        <v>383</v>
      </c>
      <c r="E46" s="45">
        <v>0.88248847926267282</v>
      </c>
      <c r="F46" s="44">
        <v>325</v>
      </c>
      <c r="G46" s="45">
        <v>0.74884792626728114</v>
      </c>
      <c r="H46" s="46">
        <v>2.7913385826771653</v>
      </c>
    </row>
    <row r="47" spans="1:8" x14ac:dyDescent="0.25">
      <c r="A47" s="64"/>
      <c r="B47" s="43" t="s">
        <v>60</v>
      </c>
      <c r="C47" s="44">
        <v>431</v>
      </c>
      <c r="D47" s="44">
        <v>367</v>
      </c>
      <c r="E47" s="45">
        <v>0.85150812064965198</v>
      </c>
      <c r="F47" s="44">
        <v>319</v>
      </c>
      <c r="G47" s="45">
        <v>0.74013921113689096</v>
      </c>
      <c r="H47" s="46">
        <v>2.9449315068493154</v>
      </c>
    </row>
    <row r="48" spans="1:8" x14ac:dyDescent="0.25">
      <c r="A48" s="64"/>
      <c r="B48" s="43" t="s">
        <v>61</v>
      </c>
      <c r="C48" s="44">
        <v>607</v>
      </c>
      <c r="D48" s="44">
        <v>536</v>
      </c>
      <c r="E48" s="45">
        <v>0.88303130148270181</v>
      </c>
      <c r="F48" s="44">
        <v>467</v>
      </c>
      <c r="G48" s="45">
        <v>0.7693574958813838</v>
      </c>
      <c r="H48" s="46">
        <v>2.7852551984877127</v>
      </c>
    </row>
    <row r="49" spans="1:8" x14ac:dyDescent="0.25">
      <c r="A49" s="64"/>
      <c r="B49" s="43" t="s">
        <v>62</v>
      </c>
      <c r="C49" s="44">
        <v>542</v>
      </c>
      <c r="D49" s="44">
        <v>439</v>
      </c>
      <c r="E49" s="45">
        <v>0.80996309963099633</v>
      </c>
      <c r="F49" s="44">
        <v>376</v>
      </c>
      <c r="G49" s="45">
        <v>0.69372693726937273</v>
      </c>
      <c r="H49" s="46">
        <v>2.7639722863741341</v>
      </c>
    </row>
    <row r="50" spans="1:8" x14ac:dyDescent="0.25">
      <c r="A50" s="64"/>
      <c r="B50" s="43" t="s">
        <v>77</v>
      </c>
      <c r="C50" s="44">
        <v>561</v>
      </c>
      <c r="D50" s="44">
        <v>498</v>
      </c>
      <c r="E50" s="45">
        <v>0.88770053475935828</v>
      </c>
      <c r="F50" s="44">
        <v>451</v>
      </c>
      <c r="G50" s="45">
        <v>0.80392156862745101</v>
      </c>
      <c r="H50" s="46">
        <v>2.9162217659137575</v>
      </c>
    </row>
    <row r="51" spans="1:8" x14ac:dyDescent="0.25">
      <c r="A51" s="63" t="s">
        <v>41</v>
      </c>
      <c r="B51" s="47" t="s">
        <v>59</v>
      </c>
      <c r="C51" s="48">
        <v>78</v>
      </c>
      <c r="D51" s="48">
        <v>65</v>
      </c>
      <c r="E51" s="49">
        <v>0.83333333333333337</v>
      </c>
      <c r="F51" s="48">
        <v>51</v>
      </c>
      <c r="G51" s="49">
        <v>0.65384615384615385</v>
      </c>
      <c r="H51" s="50">
        <v>2.6936507936507934</v>
      </c>
    </row>
    <row r="52" spans="1:8" x14ac:dyDescent="0.25">
      <c r="A52" s="63"/>
      <c r="B52" s="47" t="s">
        <v>60</v>
      </c>
      <c r="C52" s="48">
        <v>99</v>
      </c>
      <c r="D52" s="48">
        <v>77</v>
      </c>
      <c r="E52" s="49">
        <v>0.77777777777777779</v>
      </c>
      <c r="F52" s="48">
        <v>68</v>
      </c>
      <c r="G52" s="49">
        <v>0.68686868686868685</v>
      </c>
      <c r="H52" s="50">
        <v>2.8870129870129873</v>
      </c>
    </row>
    <row r="53" spans="1:8" x14ac:dyDescent="0.25">
      <c r="A53" s="63"/>
      <c r="B53" s="47" t="s">
        <v>61</v>
      </c>
      <c r="C53" s="48">
        <v>112</v>
      </c>
      <c r="D53" s="48">
        <v>93</v>
      </c>
      <c r="E53" s="49">
        <v>0.8303571428571429</v>
      </c>
      <c r="F53" s="48">
        <v>74</v>
      </c>
      <c r="G53" s="49">
        <v>0.6607142857142857</v>
      </c>
      <c r="H53" s="50">
        <v>2.5793478260869565</v>
      </c>
    </row>
    <row r="54" spans="1:8" x14ac:dyDescent="0.25">
      <c r="A54" s="63"/>
      <c r="B54" s="47" t="s">
        <v>62</v>
      </c>
      <c r="C54" s="48">
        <v>114</v>
      </c>
      <c r="D54" s="48">
        <v>81</v>
      </c>
      <c r="E54" s="49">
        <v>0.71052631578947367</v>
      </c>
      <c r="F54" s="48">
        <v>75</v>
      </c>
      <c r="G54" s="49">
        <v>0.65789473684210531</v>
      </c>
      <c r="H54" s="50">
        <v>3.0246913580246915</v>
      </c>
    </row>
    <row r="55" spans="1:8" x14ac:dyDescent="0.25">
      <c r="A55" s="63"/>
      <c r="B55" s="47" t="s">
        <v>77</v>
      </c>
      <c r="C55" s="48">
        <v>97</v>
      </c>
      <c r="D55" s="48">
        <v>86</v>
      </c>
      <c r="E55" s="49">
        <v>0.88659793814432986</v>
      </c>
      <c r="F55" s="48">
        <v>79</v>
      </c>
      <c r="G55" s="49">
        <v>0.81443298969072164</v>
      </c>
      <c r="H55" s="50">
        <v>2.8670588235294119</v>
      </c>
    </row>
    <row r="56" spans="1:8" x14ac:dyDescent="0.25">
      <c r="A56" s="64" t="s">
        <v>42</v>
      </c>
      <c r="B56" s="43" t="s">
        <v>59</v>
      </c>
      <c r="C56" s="44">
        <v>26</v>
      </c>
      <c r="D56" s="44">
        <v>22</v>
      </c>
      <c r="E56" s="45">
        <v>0.84615384615384615</v>
      </c>
      <c r="F56" s="44">
        <v>19</v>
      </c>
      <c r="G56" s="45">
        <v>0.73076923076923073</v>
      </c>
      <c r="H56" s="46">
        <v>2.6954545454545458</v>
      </c>
    </row>
    <row r="57" spans="1:8" x14ac:dyDescent="0.25">
      <c r="A57" s="64"/>
      <c r="B57" s="43" t="s">
        <v>60</v>
      </c>
      <c r="C57" s="44">
        <v>14</v>
      </c>
      <c r="D57" s="44">
        <v>10</v>
      </c>
      <c r="E57" s="45">
        <v>0.7142857142857143</v>
      </c>
      <c r="F57" s="44">
        <v>10</v>
      </c>
      <c r="G57" s="45">
        <v>0.7142857142857143</v>
      </c>
      <c r="H57" s="46">
        <v>3.4</v>
      </c>
    </row>
    <row r="58" spans="1:8" x14ac:dyDescent="0.25">
      <c r="A58" s="64"/>
      <c r="B58" s="43" t="s">
        <v>61</v>
      </c>
      <c r="C58" s="44">
        <v>7</v>
      </c>
      <c r="D58" s="44">
        <v>6</v>
      </c>
      <c r="E58" s="45">
        <v>0.8571428571428571</v>
      </c>
      <c r="F58" s="44">
        <v>5</v>
      </c>
      <c r="G58" s="45">
        <v>0.7142857142857143</v>
      </c>
      <c r="H58" s="46">
        <v>2.8333333333333335</v>
      </c>
    </row>
    <row r="59" spans="1:8" x14ac:dyDescent="0.25">
      <c r="A59" s="64"/>
      <c r="B59" s="43" t="s">
        <v>62</v>
      </c>
      <c r="C59" s="44">
        <v>10</v>
      </c>
      <c r="D59" s="44">
        <v>10</v>
      </c>
      <c r="E59" s="45">
        <v>1</v>
      </c>
      <c r="F59" s="44">
        <v>9</v>
      </c>
      <c r="G59" s="45">
        <v>0.9</v>
      </c>
      <c r="H59" s="46">
        <v>3</v>
      </c>
    </row>
    <row r="60" spans="1:8" x14ac:dyDescent="0.25">
      <c r="A60" s="64"/>
      <c r="B60" s="43" t="s">
        <v>77</v>
      </c>
      <c r="C60" s="44">
        <v>5</v>
      </c>
      <c r="D60" s="44">
        <v>5</v>
      </c>
      <c r="E60" s="45">
        <v>1</v>
      </c>
      <c r="F60" s="44">
        <v>5</v>
      </c>
      <c r="G60" s="45">
        <v>1</v>
      </c>
      <c r="H60" s="46">
        <v>2.6</v>
      </c>
    </row>
  </sheetData>
  <mergeCells count="12">
    <mergeCell ref="A2:A6"/>
    <mergeCell ref="A7:A11"/>
    <mergeCell ref="A14:H14"/>
    <mergeCell ref="A16:A20"/>
    <mergeCell ref="A21:A25"/>
    <mergeCell ref="A51:A55"/>
    <mergeCell ref="A56:A60"/>
    <mergeCell ref="A26:A30"/>
    <mergeCell ref="A31:A35"/>
    <mergeCell ref="A36:A40"/>
    <mergeCell ref="A41:A45"/>
    <mergeCell ref="A46:A50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/>
  </sheetViews>
  <sheetFormatPr defaultRowHeight="15" x14ac:dyDescent="0.25"/>
  <cols>
    <col min="1" max="1" width="14" style="14" customWidth="1"/>
    <col min="2" max="8" width="14" style="8" customWidth="1"/>
  </cols>
  <sheetData>
    <row r="1" spans="1:8" ht="30" x14ac:dyDescent="0.25">
      <c r="A1" s="9" t="s">
        <v>0</v>
      </c>
      <c r="B1" s="1" t="s">
        <v>31</v>
      </c>
      <c r="C1" s="3" t="s">
        <v>54</v>
      </c>
      <c r="D1" s="3" t="s">
        <v>55</v>
      </c>
      <c r="E1" s="3" t="s">
        <v>56</v>
      </c>
      <c r="F1" s="3" t="s">
        <v>57</v>
      </c>
      <c r="G1" s="3" t="s">
        <v>32</v>
      </c>
      <c r="H1" s="3" t="s">
        <v>58</v>
      </c>
    </row>
    <row r="2" spans="1:8" x14ac:dyDescent="0.25">
      <c r="A2" s="62" t="s">
        <v>2</v>
      </c>
      <c r="B2" s="2" t="s">
        <v>59</v>
      </c>
      <c r="C2" s="5">
        <v>741</v>
      </c>
      <c r="D2" s="5">
        <v>639</v>
      </c>
      <c r="E2" s="6">
        <v>0.86234817813765186</v>
      </c>
      <c r="F2" s="5">
        <v>517</v>
      </c>
      <c r="G2" s="6">
        <v>0.6977058029689609</v>
      </c>
      <c r="H2" s="7">
        <v>2.6814285714285715</v>
      </c>
    </row>
    <row r="3" spans="1:8" x14ac:dyDescent="0.25">
      <c r="A3" s="62"/>
      <c r="B3" s="2" t="s">
        <v>60</v>
      </c>
      <c r="C3" s="5">
        <v>746</v>
      </c>
      <c r="D3" s="5">
        <v>619</v>
      </c>
      <c r="E3" s="6">
        <v>0.82975871313672922</v>
      </c>
      <c r="F3" s="5">
        <v>528</v>
      </c>
      <c r="G3" s="6">
        <v>0.70777479892761397</v>
      </c>
      <c r="H3" s="7">
        <v>2.7836038961038962</v>
      </c>
    </row>
    <row r="4" spans="1:8" x14ac:dyDescent="0.25">
      <c r="A4" s="62"/>
      <c r="B4" s="2" t="s">
        <v>61</v>
      </c>
      <c r="C4" s="5">
        <v>937</v>
      </c>
      <c r="D4" s="5">
        <v>799</v>
      </c>
      <c r="E4" s="6">
        <v>0.85272145144076839</v>
      </c>
      <c r="F4" s="5">
        <v>669</v>
      </c>
      <c r="G4" s="6">
        <v>0.71398078975453572</v>
      </c>
      <c r="H4" s="7">
        <v>2.6428930817610063</v>
      </c>
    </row>
    <row r="5" spans="1:8" x14ac:dyDescent="0.25">
      <c r="A5" s="62"/>
      <c r="B5" s="2" t="s">
        <v>62</v>
      </c>
      <c r="C5" s="5">
        <v>875</v>
      </c>
      <c r="D5" s="5">
        <v>711</v>
      </c>
      <c r="E5" s="6">
        <v>0.81257142857142861</v>
      </c>
      <c r="F5" s="5">
        <v>578</v>
      </c>
      <c r="G5" s="6">
        <v>0.66057142857142859</v>
      </c>
      <c r="H5" s="7">
        <v>2.6018335684062057</v>
      </c>
    </row>
    <row r="6" spans="1:8" x14ac:dyDescent="0.25">
      <c r="A6" s="62"/>
      <c r="B6" s="2" t="s">
        <v>77</v>
      </c>
      <c r="C6" s="5">
        <v>857</v>
      </c>
      <c r="D6" s="5">
        <v>724</v>
      </c>
      <c r="E6" s="6">
        <v>0.84480746791131855</v>
      </c>
      <c r="F6" s="5">
        <v>641</v>
      </c>
      <c r="G6" s="6">
        <v>0.74795799299883314</v>
      </c>
      <c r="H6" s="7">
        <v>2.8692415730337077</v>
      </c>
    </row>
    <row r="7" spans="1:8" x14ac:dyDescent="0.25">
      <c r="A7" s="62" t="s">
        <v>3</v>
      </c>
      <c r="B7" s="2" t="s">
        <v>59</v>
      </c>
      <c r="C7" s="5">
        <v>401</v>
      </c>
      <c r="D7" s="5">
        <v>341</v>
      </c>
      <c r="E7" s="6">
        <v>0.85037406483790523</v>
      </c>
      <c r="F7" s="5">
        <v>277</v>
      </c>
      <c r="G7" s="6">
        <v>0.69077306733167088</v>
      </c>
      <c r="H7" s="7">
        <v>2.5477876106194688</v>
      </c>
    </row>
    <row r="8" spans="1:8" x14ac:dyDescent="0.25">
      <c r="A8" s="62"/>
      <c r="B8" s="2" t="s">
        <v>60</v>
      </c>
      <c r="C8" s="5">
        <v>383</v>
      </c>
      <c r="D8" s="5">
        <v>316</v>
      </c>
      <c r="E8" s="6">
        <v>0.82506527415143605</v>
      </c>
      <c r="F8" s="5">
        <v>267</v>
      </c>
      <c r="G8" s="6">
        <v>0.69712793733681466</v>
      </c>
      <c r="H8" s="7">
        <v>2.6619047619047618</v>
      </c>
    </row>
    <row r="9" spans="1:8" x14ac:dyDescent="0.25">
      <c r="A9" s="62"/>
      <c r="B9" s="2" t="s">
        <v>61</v>
      </c>
      <c r="C9" s="5">
        <v>480</v>
      </c>
      <c r="D9" s="5">
        <v>411</v>
      </c>
      <c r="E9" s="6">
        <v>0.85624999999999996</v>
      </c>
      <c r="F9" s="5">
        <v>325</v>
      </c>
      <c r="G9" s="6">
        <v>0.67708333333333337</v>
      </c>
      <c r="H9" s="7">
        <v>2.4501234567901236</v>
      </c>
    </row>
    <row r="10" spans="1:8" x14ac:dyDescent="0.25">
      <c r="A10" s="62"/>
      <c r="B10" s="2" t="s">
        <v>62</v>
      </c>
      <c r="C10" s="5">
        <v>484</v>
      </c>
      <c r="D10" s="5">
        <v>383</v>
      </c>
      <c r="E10" s="6">
        <v>0.79132231404958675</v>
      </c>
      <c r="F10" s="5">
        <v>299</v>
      </c>
      <c r="G10" s="6">
        <v>0.61776859504132231</v>
      </c>
      <c r="H10" s="7">
        <v>2.462169312169312</v>
      </c>
    </row>
    <row r="11" spans="1:8" x14ac:dyDescent="0.25">
      <c r="A11" s="62"/>
      <c r="B11" s="2" t="s">
        <v>77</v>
      </c>
      <c r="C11" s="5">
        <v>488</v>
      </c>
      <c r="D11" s="5">
        <v>426</v>
      </c>
      <c r="E11" s="6">
        <v>0.87295081967213117</v>
      </c>
      <c r="F11" s="5">
        <v>361</v>
      </c>
      <c r="G11" s="6">
        <v>0.73975409836065575</v>
      </c>
      <c r="H11" s="7">
        <v>2.5821852731591446</v>
      </c>
    </row>
    <row r="12" spans="1:8" ht="30" x14ac:dyDescent="0.25">
      <c r="A12" s="9" t="s">
        <v>37</v>
      </c>
      <c r="B12" s="1" t="s">
        <v>31</v>
      </c>
      <c r="C12" s="3" t="s">
        <v>54</v>
      </c>
      <c r="D12" s="3" t="s">
        <v>55</v>
      </c>
      <c r="E12" s="3" t="s">
        <v>56</v>
      </c>
      <c r="F12" s="3" t="s">
        <v>57</v>
      </c>
      <c r="G12" s="3" t="s">
        <v>32</v>
      </c>
      <c r="H12" s="3" t="s">
        <v>58</v>
      </c>
    </row>
    <row r="13" spans="1:8" x14ac:dyDescent="0.25">
      <c r="A13" s="72" t="s">
        <v>38</v>
      </c>
      <c r="B13" s="2" t="s">
        <v>59</v>
      </c>
      <c r="C13" s="5">
        <v>72</v>
      </c>
      <c r="D13" s="5">
        <v>53</v>
      </c>
      <c r="E13" s="6">
        <v>0.73611111111111116</v>
      </c>
      <c r="F13" s="5">
        <v>40</v>
      </c>
      <c r="G13" s="6">
        <v>0.55555555555555558</v>
      </c>
      <c r="H13" s="7">
        <v>2.4660377358490568</v>
      </c>
    </row>
    <row r="14" spans="1:8" x14ac:dyDescent="0.25">
      <c r="A14" s="73"/>
      <c r="B14" s="2" t="s">
        <v>60</v>
      </c>
      <c r="C14" s="5">
        <v>49</v>
      </c>
      <c r="D14" s="5">
        <v>42</v>
      </c>
      <c r="E14" s="6">
        <v>0.8571428571428571</v>
      </c>
      <c r="F14" s="5">
        <v>30</v>
      </c>
      <c r="G14" s="6">
        <v>0.61224489795918369</v>
      </c>
      <c r="H14" s="7">
        <v>2.0975609756097562</v>
      </c>
    </row>
    <row r="15" spans="1:8" x14ac:dyDescent="0.25">
      <c r="A15" s="73"/>
      <c r="B15" s="2" t="s">
        <v>61</v>
      </c>
      <c r="C15" s="5">
        <v>76</v>
      </c>
      <c r="D15" s="5">
        <v>62</v>
      </c>
      <c r="E15" s="6">
        <v>0.81578947368421051</v>
      </c>
      <c r="F15" s="5">
        <v>47</v>
      </c>
      <c r="G15" s="6">
        <v>0.61842105263157898</v>
      </c>
      <c r="H15" s="7">
        <v>2.442622950819672</v>
      </c>
    </row>
    <row r="16" spans="1:8" x14ac:dyDescent="0.25">
      <c r="A16" s="73"/>
      <c r="B16" s="2" t="s">
        <v>62</v>
      </c>
      <c r="C16" s="5">
        <v>76</v>
      </c>
      <c r="D16" s="5">
        <v>64</v>
      </c>
      <c r="E16" s="6">
        <v>0.84210526315789469</v>
      </c>
      <c r="F16" s="5">
        <v>39</v>
      </c>
      <c r="G16" s="6">
        <v>0.51315789473684215</v>
      </c>
      <c r="H16" s="7">
        <v>1.8253968253968254</v>
      </c>
    </row>
    <row r="17" spans="1:8" x14ac:dyDescent="0.25">
      <c r="A17" s="74"/>
      <c r="B17" s="2" t="s">
        <v>77</v>
      </c>
      <c r="C17" s="5">
        <v>77</v>
      </c>
      <c r="D17" s="5">
        <v>56</v>
      </c>
      <c r="E17" s="6">
        <v>0.72727272727272729</v>
      </c>
      <c r="F17" s="5">
        <v>43</v>
      </c>
      <c r="G17" s="6">
        <v>0.55844155844155841</v>
      </c>
      <c r="H17" s="7">
        <v>2.2092592592592593</v>
      </c>
    </row>
    <row r="18" spans="1:8" x14ac:dyDescent="0.25">
      <c r="A18" s="71" t="s">
        <v>39</v>
      </c>
      <c r="B18" s="2" t="s">
        <v>59</v>
      </c>
      <c r="C18" s="35">
        <v>3</v>
      </c>
      <c r="D18" s="35">
        <v>3</v>
      </c>
      <c r="E18" s="6">
        <v>1</v>
      </c>
      <c r="F18" s="23">
        <v>3</v>
      </c>
      <c r="G18" s="6">
        <v>1</v>
      </c>
      <c r="H18" s="24">
        <v>3.3333333333333335</v>
      </c>
    </row>
    <row r="19" spans="1:8" x14ac:dyDescent="0.25">
      <c r="A19" s="71"/>
      <c r="B19" s="2" t="s">
        <v>60</v>
      </c>
      <c r="C19" s="35">
        <v>7</v>
      </c>
      <c r="D19" s="35">
        <v>6</v>
      </c>
      <c r="E19" s="6">
        <v>0.8571428571428571</v>
      </c>
      <c r="F19" s="5">
        <v>4</v>
      </c>
      <c r="G19" s="6">
        <v>0.5714285714285714</v>
      </c>
      <c r="H19" s="7">
        <v>2.1666666666666665</v>
      </c>
    </row>
    <row r="20" spans="1:8" x14ac:dyDescent="0.25">
      <c r="A20" s="71"/>
      <c r="B20" s="2" t="s">
        <v>61</v>
      </c>
      <c r="C20" s="35">
        <v>1</v>
      </c>
      <c r="D20" s="35">
        <v>1</v>
      </c>
      <c r="E20" s="6">
        <v>1</v>
      </c>
      <c r="F20" s="23">
        <v>1</v>
      </c>
      <c r="G20" s="6">
        <v>1</v>
      </c>
      <c r="H20" s="24">
        <v>2</v>
      </c>
    </row>
    <row r="21" spans="1:8" x14ac:dyDescent="0.25">
      <c r="A21" s="71"/>
      <c r="B21" s="2" t="s">
        <v>62</v>
      </c>
      <c r="C21" s="35">
        <v>5</v>
      </c>
      <c r="D21" s="35">
        <v>5</v>
      </c>
      <c r="E21" s="6">
        <v>1</v>
      </c>
      <c r="F21" s="5">
        <v>4</v>
      </c>
      <c r="G21" s="6">
        <v>0.8</v>
      </c>
      <c r="H21" s="7">
        <v>2.66</v>
      </c>
    </row>
    <row r="22" spans="1:8" x14ac:dyDescent="0.25">
      <c r="A22" s="71"/>
      <c r="B22" s="2" t="s">
        <v>77</v>
      </c>
      <c r="C22" s="35">
        <v>7</v>
      </c>
      <c r="D22" s="35">
        <v>6</v>
      </c>
      <c r="E22" s="6">
        <v>0.8571428571428571</v>
      </c>
      <c r="F22" s="5">
        <v>5</v>
      </c>
      <c r="G22" s="6">
        <v>0.7142857142857143</v>
      </c>
      <c r="H22" s="7">
        <v>2.6666666666666665</v>
      </c>
    </row>
    <row r="23" spans="1:8" x14ac:dyDescent="0.25">
      <c r="A23" s="62" t="s">
        <v>10</v>
      </c>
      <c r="B23" s="2" t="s">
        <v>59</v>
      </c>
      <c r="C23" s="5">
        <v>57</v>
      </c>
      <c r="D23" s="5">
        <v>49</v>
      </c>
      <c r="E23" s="6">
        <v>0.85964912280701755</v>
      </c>
      <c r="F23" s="5">
        <v>44</v>
      </c>
      <c r="G23" s="6">
        <v>0.77192982456140347</v>
      </c>
      <c r="H23" s="7">
        <v>2.978723404255319</v>
      </c>
    </row>
    <row r="24" spans="1:8" x14ac:dyDescent="0.25">
      <c r="A24" s="62"/>
      <c r="B24" s="2" t="s">
        <v>60</v>
      </c>
      <c r="C24" s="5">
        <v>57</v>
      </c>
      <c r="D24" s="5">
        <v>48</v>
      </c>
      <c r="E24" s="6">
        <v>0.84210526315789469</v>
      </c>
      <c r="F24" s="5">
        <v>43</v>
      </c>
      <c r="G24" s="6">
        <v>0.75438596491228072</v>
      </c>
      <c r="H24" s="7">
        <v>2.7375000000000003</v>
      </c>
    </row>
    <row r="25" spans="1:8" x14ac:dyDescent="0.25">
      <c r="A25" s="62"/>
      <c r="B25" s="2" t="s">
        <v>61</v>
      </c>
      <c r="C25" s="23">
        <v>39</v>
      </c>
      <c r="D25" s="23">
        <v>32</v>
      </c>
      <c r="E25" s="6">
        <v>0.82051282051282048</v>
      </c>
      <c r="F25" s="23">
        <v>27</v>
      </c>
      <c r="G25" s="6">
        <v>0.69230769230769229</v>
      </c>
      <c r="H25" s="24">
        <v>2.7096774193548385</v>
      </c>
    </row>
    <row r="26" spans="1:8" x14ac:dyDescent="0.25">
      <c r="A26" s="62"/>
      <c r="B26" s="2" t="s">
        <v>62</v>
      </c>
      <c r="C26" s="5">
        <v>48</v>
      </c>
      <c r="D26" s="5">
        <v>41</v>
      </c>
      <c r="E26" s="6">
        <v>0.85416666666666663</v>
      </c>
      <c r="F26" s="5">
        <v>37</v>
      </c>
      <c r="G26" s="6">
        <v>0.77083333333333337</v>
      </c>
      <c r="H26" s="7">
        <v>2.9024390243902438</v>
      </c>
    </row>
    <row r="27" spans="1:8" x14ac:dyDescent="0.25">
      <c r="A27" s="62"/>
      <c r="B27" s="2" t="s">
        <v>77</v>
      </c>
      <c r="C27" s="5">
        <v>54</v>
      </c>
      <c r="D27" s="5">
        <v>48</v>
      </c>
      <c r="E27" s="6">
        <v>0.88888888888888884</v>
      </c>
      <c r="F27" s="5">
        <v>44</v>
      </c>
      <c r="G27" s="6">
        <v>0.81481481481481477</v>
      </c>
      <c r="H27" s="7">
        <v>3.0625</v>
      </c>
    </row>
    <row r="28" spans="1:8" x14ac:dyDescent="0.25">
      <c r="A28" s="62" t="s">
        <v>11</v>
      </c>
      <c r="B28" s="2" t="s">
        <v>59</v>
      </c>
      <c r="C28" s="5">
        <v>48</v>
      </c>
      <c r="D28" s="5">
        <v>39</v>
      </c>
      <c r="E28" s="6">
        <v>0.8125</v>
      </c>
      <c r="F28" s="5">
        <v>35</v>
      </c>
      <c r="G28" s="6">
        <v>0.72916666666666663</v>
      </c>
      <c r="H28" s="7">
        <v>2.8205128205128207</v>
      </c>
    </row>
    <row r="29" spans="1:8" x14ac:dyDescent="0.25">
      <c r="A29" s="62"/>
      <c r="B29" s="2" t="s">
        <v>60</v>
      </c>
      <c r="C29" s="5">
        <v>57</v>
      </c>
      <c r="D29" s="5">
        <v>51</v>
      </c>
      <c r="E29" s="6">
        <v>0.89473684210526316</v>
      </c>
      <c r="F29" s="5">
        <v>46</v>
      </c>
      <c r="G29" s="6">
        <v>0.80701754385964908</v>
      </c>
      <c r="H29" s="7">
        <v>2.784313725490196</v>
      </c>
    </row>
    <row r="30" spans="1:8" x14ac:dyDescent="0.25">
      <c r="A30" s="62"/>
      <c r="B30" s="2" t="s">
        <v>61</v>
      </c>
      <c r="C30" s="5">
        <v>65</v>
      </c>
      <c r="D30" s="5">
        <v>57</v>
      </c>
      <c r="E30" s="6">
        <v>0.87692307692307692</v>
      </c>
      <c r="F30" s="5">
        <v>48</v>
      </c>
      <c r="G30" s="6">
        <v>0.7384615384615385</v>
      </c>
      <c r="H30" s="7">
        <v>2.6719298245614036</v>
      </c>
    </row>
    <row r="31" spans="1:8" x14ac:dyDescent="0.25">
      <c r="A31" s="62"/>
      <c r="B31" s="2" t="s">
        <v>62</v>
      </c>
      <c r="C31" s="5">
        <v>68</v>
      </c>
      <c r="D31" s="5">
        <v>55</v>
      </c>
      <c r="E31" s="6">
        <v>0.80882352941176472</v>
      </c>
      <c r="F31" s="5">
        <v>40</v>
      </c>
      <c r="G31" s="6">
        <v>0.58823529411764708</v>
      </c>
      <c r="H31" s="7">
        <v>2.4127272727272726</v>
      </c>
    </row>
    <row r="32" spans="1:8" x14ac:dyDescent="0.25">
      <c r="A32" s="62"/>
      <c r="B32" s="2" t="s">
        <v>77</v>
      </c>
      <c r="C32" s="5">
        <v>61</v>
      </c>
      <c r="D32" s="5">
        <v>56</v>
      </c>
      <c r="E32" s="6">
        <v>0.91803278688524592</v>
      </c>
      <c r="F32" s="5">
        <v>53</v>
      </c>
      <c r="G32" s="6">
        <v>0.86885245901639341</v>
      </c>
      <c r="H32" s="7">
        <v>3.0589285714285714</v>
      </c>
    </row>
    <row r="33" spans="1:8" x14ac:dyDescent="0.25">
      <c r="A33" s="62" t="s">
        <v>12</v>
      </c>
      <c r="B33" s="2" t="s">
        <v>59</v>
      </c>
      <c r="C33" s="5">
        <v>433</v>
      </c>
      <c r="D33" s="5">
        <v>375</v>
      </c>
      <c r="E33" s="6">
        <v>0.86605080831408776</v>
      </c>
      <c r="F33" s="5">
        <v>282</v>
      </c>
      <c r="G33" s="6">
        <v>0.65127020785219403</v>
      </c>
      <c r="H33" s="7">
        <v>2.4021621621621621</v>
      </c>
    </row>
    <row r="34" spans="1:8" x14ac:dyDescent="0.25">
      <c r="A34" s="62"/>
      <c r="B34" s="2" t="s">
        <v>60</v>
      </c>
      <c r="C34" s="5">
        <v>418</v>
      </c>
      <c r="D34" s="5">
        <v>337</v>
      </c>
      <c r="E34" s="6">
        <v>0.80622009569377995</v>
      </c>
      <c r="F34" s="5">
        <v>277</v>
      </c>
      <c r="G34" s="6">
        <v>0.66267942583732053</v>
      </c>
      <c r="H34" s="7">
        <v>2.549404761904762</v>
      </c>
    </row>
    <row r="35" spans="1:8" x14ac:dyDescent="0.25">
      <c r="A35" s="62"/>
      <c r="B35" s="2" t="s">
        <v>61</v>
      </c>
      <c r="C35" s="5">
        <v>516</v>
      </c>
      <c r="D35" s="5">
        <v>428</v>
      </c>
      <c r="E35" s="6">
        <v>0.8294573643410853</v>
      </c>
      <c r="F35" s="5">
        <v>329</v>
      </c>
      <c r="G35" s="6">
        <v>0.63759689922480622</v>
      </c>
      <c r="H35" s="7">
        <v>2.3233644859813083</v>
      </c>
    </row>
    <row r="36" spans="1:8" x14ac:dyDescent="0.25">
      <c r="A36" s="62"/>
      <c r="B36" s="2" t="s">
        <v>62</v>
      </c>
      <c r="C36" s="5">
        <v>497</v>
      </c>
      <c r="D36" s="5">
        <v>400</v>
      </c>
      <c r="E36" s="6">
        <v>0.8048289738430584</v>
      </c>
      <c r="F36" s="5">
        <v>299</v>
      </c>
      <c r="G36" s="6">
        <v>0.60160965794768617</v>
      </c>
      <c r="H36" s="7">
        <v>2.3289999999999997</v>
      </c>
    </row>
    <row r="37" spans="1:8" x14ac:dyDescent="0.25">
      <c r="A37" s="62"/>
      <c r="B37" s="2" t="s">
        <v>77</v>
      </c>
      <c r="C37" s="5">
        <v>496</v>
      </c>
      <c r="D37" s="5">
        <v>405</v>
      </c>
      <c r="E37" s="6">
        <v>0.81653225806451613</v>
      </c>
      <c r="F37" s="5">
        <v>332</v>
      </c>
      <c r="G37" s="6">
        <v>0.66935483870967738</v>
      </c>
      <c r="H37" s="7">
        <v>2.5502487562189056</v>
      </c>
    </row>
    <row r="38" spans="1:8" x14ac:dyDescent="0.25">
      <c r="A38" s="62" t="s">
        <v>13</v>
      </c>
      <c r="B38" s="2" t="s">
        <v>59</v>
      </c>
      <c r="C38" s="5">
        <v>2</v>
      </c>
      <c r="D38" s="5">
        <v>2</v>
      </c>
      <c r="E38" s="6">
        <v>1</v>
      </c>
      <c r="F38" s="5">
        <v>2</v>
      </c>
      <c r="G38" s="6">
        <v>1</v>
      </c>
      <c r="H38" s="7">
        <v>2</v>
      </c>
    </row>
    <row r="39" spans="1:8" x14ac:dyDescent="0.25">
      <c r="A39" s="62"/>
      <c r="B39" s="2" t="s">
        <v>60</v>
      </c>
      <c r="C39" s="5">
        <v>1</v>
      </c>
      <c r="D39" s="5">
        <v>1</v>
      </c>
      <c r="E39" s="6">
        <v>1</v>
      </c>
      <c r="F39" s="5">
        <v>1</v>
      </c>
      <c r="G39" s="6">
        <v>1</v>
      </c>
      <c r="H39" s="7">
        <v>3</v>
      </c>
    </row>
    <row r="40" spans="1:8" x14ac:dyDescent="0.25">
      <c r="A40" s="62"/>
      <c r="B40" s="2" t="s">
        <v>61</v>
      </c>
      <c r="C40" s="5">
        <v>4</v>
      </c>
      <c r="D40" s="5">
        <v>4</v>
      </c>
      <c r="E40" s="6">
        <v>1</v>
      </c>
      <c r="F40" s="5">
        <v>3</v>
      </c>
      <c r="G40" s="6">
        <v>0.75</v>
      </c>
      <c r="H40" s="7">
        <v>1.5</v>
      </c>
    </row>
    <row r="41" spans="1:8" x14ac:dyDescent="0.25">
      <c r="A41" s="62"/>
      <c r="B41" s="2" t="s">
        <v>62</v>
      </c>
      <c r="C41" s="5">
        <v>9</v>
      </c>
      <c r="D41" s="5">
        <v>8</v>
      </c>
      <c r="E41" s="6">
        <v>0.88888888888888884</v>
      </c>
      <c r="F41" s="5">
        <v>5</v>
      </c>
      <c r="G41" s="6">
        <v>0.55555555555555558</v>
      </c>
      <c r="H41" s="7">
        <v>2</v>
      </c>
    </row>
    <row r="42" spans="1:8" x14ac:dyDescent="0.25">
      <c r="A42" s="62"/>
      <c r="B42" s="2" t="s">
        <v>77</v>
      </c>
      <c r="C42" s="5">
        <v>3</v>
      </c>
      <c r="D42" s="5">
        <v>3</v>
      </c>
      <c r="E42" s="6">
        <v>1</v>
      </c>
      <c r="F42" s="5">
        <v>1</v>
      </c>
      <c r="G42" s="6">
        <v>0.33333333333333331</v>
      </c>
      <c r="H42" s="7">
        <v>1.6666666666666667</v>
      </c>
    </row>
    <row r="43" spans="1:8" x14ac:dyDescent="0.25">
      <c r="A43" s="71" t="s">
        <v>40</v>
      </c>
      <c r="B43" s="2" t="s">
        <v>59</v>
      </c>
      <c r="C43" s="5">
        <v>434</v>
      </c>
      <c r="D43" s="5">
        <v>383</v>
      </c>
      <c r="E43" s="6">
        <v>0.88248847926267282</v>
      </c>
      <c r="F43" s="5">
        <v>325</v>
      </c>
      <c r="G43" s="6">
        <v>0.74884792626728114</v>
      </c>
      <c r="H43" s="7">
        <v>2.7913385826771653</v>
      </c>
    </row>
    <row r="44" spans="1:8" x14ac:dyDescent="0.25">
      <c r="A44" s="71"/>
      <c r="B44" s="2" t="s">
        <v>60</v>
      </c>
      <c r="C44" s="5">
        <v>431</v>
      </c>
      <c r="D44" s="5">
        <v>367</v>
      </c>
      <c r="E44" s="6">
        <v>0.85150812064965198</v>
      </c>
      <c r="F44" s="5">
        <v>319</v>
      </c>
      <c r="G44" s="6">
        <v>0.74013921113689096</v>
      </c>
      <c r="H44" s="7">
        <v>2.9449315068493154</v>
      </c>
    </row>
    <row r="45" spans="1:8" x14ac:dyDescent="0.25">
      <c r="A45" s="71"/>
      <c r="B45" s="2" t="s">
        <v>61</v>
      </c>
      <c r="C45" s="5">
        <v>607</v>
      </c>
      <c r="D45" s="5">
        <v>536</v>
      </c>
      <c r="E45" s="6">
        <v>0.88303130148270181</v>
      </c>
      <c r="F45" s="5">
        <v>467</v>
      </c>
      <c r="G45" s="6">
        <v>0.7693574958813838</v>
      </c>
      <c r="H45" s="7">
        <v>2.7852551984877127</v>
      </c>
    </row>
    <row r="46" spans="1:8" x14ac:dyDescent="0.25">
      <c r="A46" s="71"/>
      <c r="B46" s="2" t="s">
        <v>62</v>
      </c>
      <c r="C46" s="5">
        <v>542</v>
      </c>
      <c r="D46" s="5">
        <v>439</v>
      </c>
      <c r="E46" s="6">
        <v>0.80996309963099633</v>
      </c>
      <c r="F46" s="5">
        <v>376</v>
      </c>
      <c r="G46" s="6">
        <v>0.69372693726937273</v>
      </c>
      <c r="H46" s="7">
        <v>2.7639722863741341</v>
      </c>
    </row>
    <row r="47" spans="1:8" x14ac:dyDescent="0.25">
      <c r="A47" s="71"/>
      <c r="B47" s="2" t="s">
        <v>77</v>
      </c>
      <c r="C47" s="5">
        <v>561</v>
      </c>
      <c r="D47" s="5">
        <v>498</v>
      </c>
      <c r="E47" s="6">
        <v>0.88770053475935828</v>
      </c>
      <c r="F47" s="5">
        <v>451</v>
      </c>
      <c r="G47" s="6">
        <v>0.80392156862745101</v>
      </c>
      <c r="H47" s="7">
        <v>2.9162217659137575</v>
      </c>
    </row>
    <row r="48" spans="1:8" x14ac:dyDescent="0.25">
      <c r="A48" s="71" t="s">
        <v>41</v>
      </c>
      <c r="B48" s="2" t="s">
        <v>59</v>
      </c>
      <c r="C48" s="5">
        <v>78</v>
      </c>
      <c r="D48" s="5">
        <v>65</v>
      </c>
      <c r="E48" s="6">
        <v>0.83333333333333337</v>
      </c>
      <c r="F48" s="5">
        <v>51</v>
      </c>
      <c r="G48" s="6">
        <v>0.65384615384615385</v>
      </c>
      <c r="H48" s="7">
        <v>2.6936507936507934</v>
      </c>
    </row>
    <row r="49" spans="1:8" x14ac:dyDescent="0.25">
      <c r="A49" s="71"/>
      <c r="B49" s="2" t="s">
        <v>60</v>
      </c>
      <c r="C49" s="5">
        <v>99</v>
      </c>
      <c r="D49" s="5">
        <v>77</v>
      </c>
      <c r="E49" s="6">
        <v>0.77777777777777779</v>
      </c>
      <c r="F49" s="5">
        <v>68</v>
      </c>
      <c r="G49" s="6">
        <v>0.68686868686868685</v>
      </c>
      <c r="H49" s="7">
        <v>2.8870129870129873</v>
      </c>
    </row>
    <row r="50" spans="1:8" x14ac:dyDescent="0.25">
      <c r="A50" s="71"/>
      <c r="B50" s="2" t="s">
        <v>61</v>
      </c>
      <c r="C50" s="5">
        <v>112</v>
      </c>
      <c r="D50" s="5">
        <v>93</v>
      </c>
      <c r="E50" s="6">
        <v>0.8303571428571429</v>
      </c>
      <c r="F50" s="5">
        <v>74</v>
      </c>
      <c r="G50" s="6">
        <v>0.6607142857142857</v>
      </c>
      <c r="H50" s="7">
        <v>2.5793478260869565</v>
      </c>
    </row>
    <row r="51" spans="1:8" x14ac:dyDescent="0.25">
      <c r="A51" s="71"/>
      <c r="B51" s="2" t="s">
        <v>62</v>
      </c>
      <c r="C51" s="5">
        <v>114</v>
      </c>
      <c r="D51" s="5">
        <v>81</v>
      </c>
      <c r="E51" s="6">
        <v>0.71052631578947367</v>
      </c>
      <c r="F51" s="5">
        <v>75</v>
      </c>
      <c r="G51" s="6">
        <v>0.65789473684210531</v>
      </c>
      <c r="H51" s="7">
        <v>3.0246913580246915</v>
      </c>
    </row>
    <row r="52" spans="1:8" x14ac:dyDescent="0.25">
      <c r="A52" s="71"/>
      <c r="B52" s="2" t="s">
        <v>77</v>
      </c>
      <c r="C52" s="5">
        <v>97</v>
      </c>
      <c r="D52" s="5">
        <v>86</v>
      </c>
      <c r="E52" s="6">
        <v>0.88659793814432986</v>
      </c>
      <c r="F52" s="5">
        <v>79</v>
      </c>
      <c r="G52" s="6">
        <v>0.81443298969072164</v>
      </c>
      <c r="H52" s="7">
        <v>2.8670588235294119</v>
      </c>
    </row>
    <row r="53" spans="1:8" x14ac:dyDescent="0.25">
      <c r="A53" s="71" t="s">
        <v>42</v>
      </c>
      <c r="B53" s="2" t="s">
        <v>59</v>
      </c>
      <c r="C53" s="5">
        <v>26</v>
      </c>
      <c r="D53" s="5">
        <v>22</v>
      </c>
      <c r="E53" s="6">
        <v>0.84615384615384615</v>
      </c>
      <c r="F53" s="5">
        <v>19</v>
      </c>
      <c r="G53" s="6">
        <v>0.73076923076923073</v>
      </c>
      <c r="H53" s="7">
        <v>2.6954545454545458</v>
      </c>
    </row>
    <row r="54" spans="1:8" x14ac:dyDescent="0.25">
      <c r="A54" s="71"/>
      <c r="B54" s="2" t="s">
        <v>60</v>
      </c>
      <c r="C54" s="5">
        <v>14</v>
      </c>
      <c r="D54" s="5">
        <v>10</v>
      </c>
      <c r="E54" s="6">
        <v>0.7142857142857143</v>
      </c>
      <c r="F54" s="5">
        <v>10</v>
      </c>
      <c r="G54" s="6">
        <v>0.7142857142857143</v>
      </c>
      <c r="H54" s="7">
        <v>3.4</v>
      </c>
    </row>
    <row r="55" spans="1:8" x14ac:dyDescent="0.25">
      <c r="A55" s="71"/>
      <c r="B55" s="2" t="s">
        <v>61</v>
      </c>
      <c r="C55" s="5">
        <v>7</v>
      </c>
      <c r="D55" s="5">
        <v>6</v>
      </c>
      <c r="E55" s="6">
        <v>0.8571428571428571</v>
      </c>
      <c r="F55" s="5">
        <v>5</v>
      </c>
      <c r="G55" s="6">
        <v>0.7142857142857143</v>
      </c>
      <c r="H55" s="7">
        <v>2.8333333333333335</v>
      </c>
    </row>
    <row r="56" spans="1:8" x14ac:dyDescent="0.25">
      <c r="A56" s="71"/>
      <c r="B56" s="2" t="s">
        <v>62</v>
      </c>
      <c r="C56" s="5">
        <v>10</v>
      </c>
      <c r="D56" s="5">
        <v>10</v>
      </c>
      <c r="E56" s="6">
        <v>1</v>
      </c>
      <c r="F56" s="5">
        <v>9</v>
      </c>
      <c r="G56" s="6">
        <v>0.9</v>
      </c>
      <c r="H56" s="7">
        <v>3</v>
      </c>
    </row>
    <row r="57" spans="1:8" x14ac:dyDescent="0.25">
      <c r="A57" s="71"/>
      <c r="B57" s="2" t="s">
        <v>77</v>
      </c>
      <c r="C57" s="5">
        <v>5</v>
      </c>
      <c r="D57" s="5">
        <v>5</v>
      </c>
      <c r="E57" s="6">
        <v>1</v>
      </c>
      <c r="F57" s="5">
        <v>5</v>
      </c>
      <c r="G57" s="6">
        <v>1</v>
      </c>
      <c r="H57" s="7">
        <v>2.6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/>
  </sheetViews>
  <sheetFormatPr defaultRowHeight="15" x14ac:dyDescent="0.25"/>
  <cols>
    <col min="1" max="1" width="15.42578125" style="14" customWidth="1"/>
    <col min="2" max="11" width="11.7109375" style="8" customWidth="1"/>
  </cols>
  <sheetData>
    <row r="1" spans="1:11" ht="45" x14ac:dyDescent="0.25">
      <c r="A1" s="25" t="s">
        <v>31</v>
      </c>
      <c r="B1" s="3" t="s">
        <v>43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</row>
    <row r="2" spans="1:11" x14ac:dyDescent="0.25">
      <c r="A2" s="42" t="s">
        <v>59</v>
      </c>
      <c r="B2" s="26">
        <v>28</v>
      </c>
      <c r="C2" s="27">
        <v>4872.999648</v>
      </c>
      <c r="D2" s="28">
        <v>639.75313745569133</v>
      </c>
      <c r="E2" s="27">
        <v>162.43332160000003</v>
      </c>
      <c r="F2" s="27">
        <v>7.6169999999999991</v>
      </c>
      <c r="G2" s="29">
        <v>5.3999999999999986</v>
      </c>
      <c r="H2" s="28">
        <v>21.32510458185638</v>
      </c>
      <c r="I2" s="26">
        <v>1151</v>
      </c>
      <c r="J2" s="26">
        <v>1172</v>
      </c>
      <c r="K2" s="30">
        <v>0.98208191126279865</v>
      </c>
    </row>
    <row r="3" spans="1:11" x14ac:dyDescent="0.25">
      <c r="A3" s="42" t="s">
        <v>60</v>
      </c>
      <c r="B3" s="26">
        <v>29</v>
      </c>
      <c r="C3" s="27">
        <v>4750.4999669999997</v>
      </c>
      <c r="D3" s="28">
        <v>596.27211836324841</v>
      </c>
      <c r="E3" s="27">
        <v>158.3499989</v>
      </c>
      <c r="F3" s="27">
        <v>7.9669999999999987</v>
      </c>
      <c r="G3" s="29">
        <v>5.3999999999999986</v>
      </c>
      <c r="H3" s="28">
        <v>19.875737278774949</v>
      </c>
      <c r="I3" s="26">
        <v>1114</v>
      </c>
      <c r="J3" s="26">
        <v>1204</v>
      </c>
      <c r="K3" s="30">
        <v>0.92524916943521596</v>
      </c>
    </row>
    <row r="4" spans="1:11" x14ac:dyDescent="0.25">
      <c r="A4" s="42" t="s">
        <v>61</v>
      </c>
      <c r="B4" s="26">
        <v>36</v>
      </c>
      <c r="C4" s="27">
        <v>6103.6999649999998</v>
      </c>
      <c r="D4" s="31">
        <v>615.49708723668152</v>
      </c>
      <c r="E4" s="29">
        <v>203.45666550000001</v>
      </c>
      <c r="F4" s="29">
        <v>9.9167000000000005</v>
      </c>
      <c r="G4" s="29">
        <v>7.4907000000000004</v>
      </c>
      <c r="H4" s="31">
        <v>20.516569574556051</v>
      </c>
      <c r="I4" s="26">
        <v>1410</v>
      </c>
      <c r="J4" s="26">
        <v>1468</v>
      </c>
      <c r="K4" s="30">
        <v>0.96049046321525888</v>
      </c>
    </row>
    <row r="5" spans="1:11" x14ac:dyDescent="0.25">
      <c r="A5" s="42" t="s">
        <v>62</v>
      </c>
      <c r="B5" s="26">
        <v>36</v>
      </c>
      <c r="C5" s="27">
        <v>5835.9999390000003</v>
      </c>
      <c r="D5" s="28">
        <v>593.48749557630117</v>
      </c>
      <c r="E5" s="27">
        <v>194.53333130000004</v>
      </c>
      <c r="F5" s="27">
        <v>9.833400000000001</v>
      </c>
      <c r="G5" s="29">
        <v>7.1230000000000011</v>
      </c>
      <c r="H5" s="28">
        <v>19.78291651921004</v>
      </c>
      <c r="I5" s="26">
        <v>1342</v>
      </c>
      <c r="J5" s="26">
        <v>1468</v>
      </c>
      <c r="K5" s="30">
        <v>0.91416893732970028</v>
      </c>
    </row>
    <row r="6" spans="1:11" x14ac:dyDescent="0.25">
      <c r="A6" s="10" t="s">
        <v>77</v>
      </c>
      <c r="B6" s="26">
        <v>40</v>
      </c>
      <c r="C6" s="27">
        <v>6043.5596640000003</v>
      </c>
      <c r="D6" s="28">
        <v>557.86361290084369</v>
      </c>
      <c r="E6" s="27">
        <v>201.45198880000001</v>
      </c>
      <c r="F6" s="27">
        <v>10.833400000000001</v>
      </c>
      <c r="G6" s="29">
        <v>8.7167000000000012</v>
      </c>
      <c r="H6" s="28">
        <v>18.595453763361455</v>
      </c>
      <c r="I6" s="26">
        <v>1357</v>
      </c>
      <c r="J6" s="26">
        <v>1462</v>
      </c>
      <c r="K6" s="30">
        <v>0.92818057455540359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Characterisitcs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2017-09-27T17:25:28Z</cp:lastPrinted>
  <dcterms:created xsi:type="dcterms:W3CDTF">2017-09-06T17:24:52Z</dcterms:created>
  <dcterms:modified xsi:type="dcterms:W3CDTF">2018-08-23T21:36:25Z</dcterms:modified>
</cp:coreProperties>
</file>