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it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L35" i="1"/>
  <c r="L34" i="1"/>
  <c r="L32" i="1"/>
  <c r="L31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35" i="1" l="1"/>
  <c r="K34" i="1"/>
  <c r="K31" i="1"/>
  <c r="K30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10" i="1"/>
  <c r="K9" i="1"/>
  <c r="K6" i="1"/>
  <c r="K5" i="1"/>
  <c r="K4" i="1"/>
  <c r="K7" i="1"/>
  <c r="L10" i="1"/>
  <c r="H36" i="1"/>
  <c r="I36" i="1" s="1"/>
  <c r="F36" i="1"/>
  <c r="G36" i="1" s="1"/>
  <c r="D36" i="1"/>
  <c r="E36" i="1" s="1"/>
  <c r="C36" i="1"/>
  <c r="B36" i="1"/>
  <c r="I35" i="1"/>
  <c r="G35" i="1"/>
  <c r="E35" i="1"/>
  <c r="C35" i="1"/>
  <c r="I34" i="1"/>
  <c r="G34" i="1"/>
  <c r="E34" i="1"/>
  <c r="C34" i="1"/>
  <c r="H32" i="1"/>
  <c r="I32" i="1" s="1"/>
  <c r="F32" i="1"/>
  <c r="G32" i="1" s="1"/>
  <c r="D32" i="1"/>
  <c r="E32" i="1" s="1"/>
  <c r="B32" i="1"/>
  <c r="C32" i="1" s="1"/>
  <c r="I31" i="1"/>
  <c r="G31" i="1"/>
  <c r="E31" i="1"/>
  <c r="C31" i="1"/>
  <c r="I30" i="1"/>
  <c r="G30" i="1"/>
  <c r="G29" i="1"/>
  <c r="E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E24" i="1"/>
  <c r="D24" i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E10" i="1"/>
  <c r="C10" i="1"/>
  <c r="I9" i="1"/>
  <c r="G9" i="1"/>
  <c r="E9" i="1"/>
  <c r="C9" i="1"/>
  <c r="H7" i="1"/>
  <c r="I7" i="1" s="1"/>
  <c r="F7" i="1"/>
  <c r="G7" i="1" s="1"/>
  <c r="E7" i="1"/>
  <c r="D7" i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J36" i="1" l="1"/>
  <c r="J32" i="1"/>
  <c r="J24" i="1"/>
  <c r="J18" i="1"/>
  <c r="J7" i="1"/>
  <c r="K36" i="1" l="1"/>
  <c r="K32" i="1"/>
  <c r="K24" i="1"/>
  <c r="K18" i="1"/>
</calcChain>
</file>

<file path=xl/sharedStrings.xml><?xml version="1.0" encoding="utf-8"?>
<sst xmlns="http://schemas.openxmlformats.org/spreadsheetml/2006/main" count="468" uniqueCount="75">
  <si>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</si>
  <si>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</si>
  <si>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</si>
  <si>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</si>
  <si>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</si>
  <si>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</si>
  <si>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</si>
  <si>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</si>
  <si>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</si>
  <si>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</si>
  <si>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</si>
  <si>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</si>
  <si>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</si>
  <si>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</si>
  <si>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</si>
  <si>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</si>
  <si>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</si>
  <si>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</si>
  <si>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</si>
  <si>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</si>
  <si>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</si>
  <si>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</si>
  <si>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</si>
  <si>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</si>
  <si>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</si>
  <si>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</si>
  <si>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</si>
  <si>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</si>
  <si>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</si>
  <si>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</si>
  <si>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</si>
  <si>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</si>
  <si>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</si>
  <si>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</si>
  <si>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</si>
  <si>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</si>
  <si>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</si>
  <si>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</si>
  <si>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</si>
  <si>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</si>
  <si>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</si>
  <si>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</si>
  <si>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</si>
  <si>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</si>
  <si>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</si>
  <si>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</si>
  <si>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</si>
  <si>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</si>
  <si>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</si>
  <si>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</si>
  <si>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</si>
  <si>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</si>
  <si>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</si>
  <si>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</si>
  <si>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</si>
  <si>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</si>
  <si>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</si>
  <si>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</si>
  <si>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</si>
  <si>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Spring 2014</t>
  </si>
  <si>
    <t>Spring 2015</t>
  </si>
  <si>
    <t>Spring 2016</t>
  </si>
  <si>
    <t>Spring 2017</t>
  </si>
  <si>
    <t>Transfer, Degree, Certificate</t>
  </si>
  <si>
    <t>Chemistry</t>
  </si>
  <si>
    <t>Chemistry
Success and Retention Rates by Course</t>
  </si>
  <si>
    <t>CHEM-102 : Gen, Organic, Biological Chem</t>
  </si>
  <si>
    <t>CHEM-120 : Prep for General Chemistry</t>
  </si>
  <si>
    <t>CHEM-141 : General Chemistry I</t>
  </si>
  <si>
    <t>CHEM-142 : General Chemistry II</t>
  </si>
  <si>
    <t>CHEM-232 : Organic Chemistry II</t>
  </si>
  <si>
    <t>Chemistry-Spring
Student Characteristics</t>
  </si>
  <si>
    <t>Spring 2018</t>
  </si>
  <si>
    <t>CHEM-020 : Strat For Success In Chem 120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</si>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</sst>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quotePrefix="1" applyNumberForma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0" fillId="0" borderId="2" xfId="1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sqref="A1:L2"/>
    </sheetView>
  </sheetViews>
  <sheetFormatPr defaultRowHeight="15" x14ac:dyDescent="0.25"/>
  <cols>
    <col min="1" max="1" width="30" style="14" customWidth="1"/>
    <col min="2" max="12" width="8.28515625" style="8" customWidth="1"/>
  </cols>
  <sheetData>
    <row r="1" spans="1:12" x14ac:dyDescent="0.2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0" x14ac:dyDescent="0.25">
      <c r="A3" s="9" t="s">
        <v>0</v>
      </c>
      <c r="B3" s="53" t="s">
        <v>59</v>
      </c>
      <c r="C3" s="54"/>
      <c r="D3" s="53" t="s">
        <v>60</v>
      </c>
      <c r="E3" s="54"/>
      <c r="F3" s="53" t="s">
        <v>61</v>
      </c>
      <c r="G3" s="54"/>
      <c r="H3" s="53" t="s">
        <v>62</v>
      </c>
      <c r="I3" s="54"/>
      <c r="J3" s="53" t="s">
        <v>72</v>
      </c>
      <c r="K3" s="54"/>
      <c r="L3" s="15" t="s">
        <v>1</v>
      </c>
    </row>
    <row r="4" spans="1:12" x14ac:dyDescent="0.25">
      <c r="A4" s="10" t="s">
        <v>2</v>
      </c>
      <c r="B4" s="5">
        <v>154</v>
      </c>
      <c r="C4" s="20">
        <f t="shared" ref="C4:C6" si="0">B4/285</f>
        <v>0.54035087719298247</v>
      </c>
      <c r="D4" s="5">
        <v>168</v>
      </c>
      <c r="E4" s="20">
        <f t="shared" ref="E4:E6" si="1">D4/305</f>
        <v>0.55081967213114758</v>
      </c>
      <c r="F4" s="5">
        <v>213</v>
      </c>
      <c r="G4" s="20">
        <f t="shared" ref="G4:G6" si="2">F4/371</f>
        <v>0.57412398921832886</v>
      </c>
      <c r="H4" s="5">
        <v>201</v>
      </c>
      <c r="I4" s="20">
        <f t="shared" ref="I4:I6" si="3">H4/370</f>
        <v>0.54324324324324325</v>
      </c>
      <c r="J4" s="5">
        <v>199</v>
      </c>
      <c r="K4" s="20">
        <f t="shared" ref="K4:K6" si="4">J4/363</f>
        <v>0.54820936639118456</v>
      </c>
      <c r="L4" s="16">
        <f>(J4-B4)/B4</f>
        <v>0.29220779220779219</v>
      </c>
    </row>
    <row r="5" spans="1:12" x14ac:dyDescent="0.25">
      <c r="A5" s="10" t="s">
        <v>3</v>
      </c>
      <c r="B5" s="5">
        <v>129</v>
      </c>
      <c r="C5" s="20">
        <f t="shared" si="0"/>
        <v>0.45263157894736844</v>
      </c>
      <c r="D5" s="5">
        <v>135</v>
      </c>
      <c r="E5" s="20">
        <f t="shared" si="1"/>
        <v>0.44262295081967212</v>
      </c>
      <c r="F5" s="5">
        <v>153</v>
      </c>
      <c r="G5" s="20">
        <f t="shared" si="2"/>
        <v>0.41239892183288412</v>
      </c>
      <c r="H5" s="5">
        <v>166</v>
      </c>
      <c r="I5" s="20">
        <f t="shared" si="3"/>
        <v>0.44864864864864867</v>
      </c>
      <c r="J5" s="5">
        <v>159</v>
      </c>
      <c r="K5" s="20">
        <f t="shared" si="4"/>
        <v>0.43801652892561982</v>
      </c>
      <c r="L5" s="16">
        <f>(J5-B5)/B5</f>
        <v>0.23255813953488372</v>
      </c>
    </row>
    <row r="6" spans="1:12" x14ac:dyDescent="0.25">
      <c r="A6" s="10" t="s">
        <v>4</v>
      </c>
      <c r="B6" s="17">
        <v>2</v>
      </c>
      <c r="C6" s="20">
        <f t="shared" si="0"/>
        <v>7.0175438596491229E-3</v>
      </c>
      <c r="D6" s="17">
        <v>2</v>
      </c>
      <c r="E6" s="20">
        <f t="shared" si="1"/>
        <v>6.5573770491803279E-3</v>
      </c>
      <c r="F6" s="5">
        <v>5</v>
      </c>
      <c r="G6" s="20">
        <f t="shared" si="2"/>
        <v>1.3477088948787063E-2</v>
      </c>
      <c r="H6" s="5">
        <v>3</v>
      </c>
      <c r="I6" s="20">
        <f t="shared" si="3"/>
        <v>8.1081081081081086E-3</v>
      </c>
      <c r="J6" s="5">
        <v>5</v>
      </c>
      <c r="K6" s="20">
        <f t="shared" si="4"/>
        <v>1.3774104683195593E-2</v>
      </c>
      <c r="L6" s="16">
        <f>(J6-B6)/B6</f>
        <v>1.5</v>
      </c>
    </row>
    <row r="7" spans="1:12" s="32" customFormat="1" x14ac:dyDescent="0.25">
      <c r="A7" s="11" t="s">
        <v>5</v>
      </c>
      <c r="B7" s="19">
        <f t="shared" ref="B7" si="5">SUM(B4:B6)</f>
        <v>285</v>
      </c>
      <c r="C7" s="20">
        <f>B7/285</f>
        <v>1</v>
      </c>
      <c r="D7" s="19">
        <f t="shared" ref="D7" si="6">SUM(D4:D6)</f>
        <v>305</v>
      </c>
      <c r="E7" s="20">
        <f>D7/305</f>
        <v>1</v>
      </c>
      <c r="F7" s="19">
        <f t="shared" ref="F7" si="7">SUM(F4:F6)</f>
        <v>371</v>
      </c>
      <c r="G7" s="20">
        <f>F7/371</f>
        <v>1</v>
      </c>
      <c r="H7" s="19">
        <f>SUM(H4:H6)</f>
        <v>370</v>
      </c>
      <c r="I7" s="20">
        <f>H7/370</f>
        <v>1</v>
      </c>
      <c r="J7" s="19">
        <f>SUM(J4:J6)</f>
        <v>363</v>
      </c>
      <c r="K7" s="20">
        <f>J7/363</f>
        <v>1</v>
      </c>
      <c r="L7" s="20">
        <f>(J7-B7)/B7</f>
        <v>0.27368421052631581</v>
      </c>
    </row>
    <row r="8" spans="1:12" ht="30" x14ac:dyDescent="0.25">
      <c r="A8" s="9" t="s">
        <v>6</v>
      </c>
      <c r="B8" s="53" t="s">
        <v>59</v>
      </c>
      <c r="C8" s="54"/>
      <c r="D8" s="53" t="s">
        <v>60</v>
      </c>
      <c r="E8" s="54"/>
      <c r="F8" s="53" t="s">
        <v>61</v>
      </c>
      <c r="G8" s="54"/>
      <c r="H8" s="53" t="s">
        <v>62</v>
      </c>
      <c r="I8" s="54"/>
      <c r="J8" s="53" t="s">
        <v>72</v>
      </c>
      <c r="K8" s="54"/>
      <c r="L8" s="15" t="s">
        <v>1</v>
      </c>
    </row>
    <row r="9" spans="1:12" x14ac:dyDescent="0.25">
      <c r="A9" s="10" t="s">
        <v>7</v>
      </c>
      <c r="B9" s="5">
        <v>8</v>
      </c>
      <c r="C9" s="20">
        <f>B9/285</f>
        <v>2.8070175438596492E-2</v>
      </c>
      <c r="D9" s="5">
        <v>12</v>
      </c>
      <c r="E9" s="20">
        <f>D9/305</f>
        <v>3.9344262295081971E-2</v>
      </c>
      <c r="F9" s="5">
        <v>10</v>
      </c>
      <c r="G9" s="20">
        <f>F9/371</f>
        <v>2.6954177897574125E-2</v>
      </c>
      <c r="H9" s="5">
        <v>9</v>
      </c>
      <c r="I9" s="20">
        <f>H9/370</f>
        <v>2.4324324324324326E-2</v>
      </c>
      <c r="J9" s="5">
        <v>13</v>
      </c>
      <c r="K9" s="20">
        <f t="shared" ref="K9:K18" si="8">J9/363</f>
        <v>3.5812672176308541E-2</v>
      </c>
      <c r="L9" s="16">
        <f>(J9-B9)/B9</f>
        <v>0.625</v>
      </c>
    </row>
    <row r="10" spans="1:12" x14ac:dyDescent="0.25">
      <c r="A10" s="10" t="s">
        <v>8</v>
      </c>
      <c r="B10" s="17">
        <v>1</v>
      </c>
      <c r="C10" s="20">
        <f t="shared" ref="C10:C18" si="9">B10/285</f>
        <v>3.5087719298245615E-3</v>
      </c>
      <c r="D10" s="17">
        <v>1</v>
      </c>
      <c r="E10" s="20">
        <f t="shared" ref="E10:E18" si="10">D10/305</f>
        <v>3.2786885245901639E-3</v>
      </c>
      <c r="F10" s="17" t="s">
        <v>9</v>
      </c>
      <c r="G10" s="17" t="s">
        <v>9</v>
      </c>
      <c r="H10" s="17">
        <v>1</v>
      </c>
      <c r="I10" s="20">
        <f t="shared" ref="I10:I18" si="11">H10/370</f>
        <v>2.7027027027027029E-3</v>
      </c>
      <c r="J10" s="17">
        <v>1</v>
      </c>
      <c r="K10" s="20">
        <f t="shared" si="8"/>
        <v>2.7548209366391185E-3</v>
      </c>
      <c r="L10" s="16">
        <f t="shared" ref="L10" si="12">(J10-B10)/B10</f>
        <v>0</v>
      </c>
    </row>
    <row r="11" spans="1:12" x14ac:dyDescent="0.25">
      <c r="A11" s="10" t="s">
        <v>10</v>
      </c>
      <c r="B11" s="5">
        <v>19</v>
      </c>
      <c r="C11" s="20">
        <f t="shared" si="9"/>
        <v>6.6666666666666666E-2</v>
      </c>
      <c r="D11" s="5">
        <v>10</v>
      </c>
      <c r="E11" s="20">
        <f t="shared" si="10"/>
        <v>3.2786885245901641E-2</v>
      </c>
      <c r="F11" s="5">
        <v>21</v>
      </c>
      <c r="G11" s="20">
        <f t="shared" ref="G11:G18" si="13">F11/371</f>
        <v>5.6603773584905662E-2</v>
      </c>
      <c r="H11" s="5">
        <v>16</v>
      </c>
      <c r="I11" s="20">
        <f t="shared" si="11"/>
        <v>4.3243243243243246E-2</v>
      </c>
      <c r="J11" s="5">
        <v>20</v>
      </c>
      <c r="K11" s="20">
        <f t="shared" si="8"/>
        <v>5.5096418732782371E-2</v>
      </c>
      <c r="L11" s="16">
        <f>(J11-B11)/B11</f>
        <v>5.2631578947368418E-2</v>
      </c>
    </row>
    <row r="12" spans="1:12" x14ac:dyDescent="0.25">
      <c r="A12" s="10" t="s">
        <v>11</v>
      </c>
      <c r="B12" s="5">
        <v>11</v>
      </c>
      <c r="C12" s="20">
        <f t="shared" si="9"/>
        <v>3.8596491228070177E-2</v>
      </c>
      <c r="D12" s="5">
        <v>20</v>
      </c>
      <c r="E12" s="20">
        <f t="shared" si="10"/>
        <v>6.5573770491803282E-2</v>
      </c>
      <c r="F12" s="5">
        <v>16</v>
      </c>
      <c r="G12" s="20">
        <f t="shared" si="13"/>
        <v>4.3126684636118601E-2</v>
      </c>
      <c r="H12" s="5">
        <v>21</v>
      </c>
      <c r="I12" s="20">
        <f t="shared" si="11"/>
        <v>5.675675675675676E-2</v>
      </c>
      <c r="J12" s="5">
        <v>18</v>
      </c>
      <c r="K12" s="20">
        <f t="shared" si="8"/>
        <v>4.9586776859504134E-2</v>
      </c>
      <c r="L12" s="16">
        <f>(J12-B12)/B12</f>
        <v>0.63636363636363635</v>
      </c>
    </row>
    <row r="13" spans="1:12" x14ac:dyDescent="0.25">
      <c r="A13" s="10" t="s">
        <v>12</v>
      </c>
      <c r="B13" s="5">
        <v>112</v>
      </c>
      <c r="C13" s="20">
        <f t="shared" si="9"/>
        <v>0.39298245614035088</v>
      </c>
      <c r="D13" s="5">
        <v>106</v>
      </c>
      <c r="E13" s="20">
        <f t="shared" si="10"/>
        <v>0.34754098360655739</v>
      </c>
      <c r="F13" s="5">
        <v>115</v>
      </c>
      <c r="G13" s="20">
        <f t="shared" si="13"/>
        <v>0.30997304582210244</v>
      </c>
      <c r="H13" s="5">
        <v>118</v>
      </c>
      <c r="I13" s="20">
        <f t="shared" si="11"/>
        <v>0.31891891891891894</v>
      </c>
      <c r="J13" s="5">
        <v>113</v>
      </c>
      <c r="K13" s="20">
        <f t="shared" si="8"/>
        <v>0.31129476584022037</v>
      </c>
      <c r="L13" s="16">
        <f>(J13-B13)/B13</f>
        <v>8.9285714285714281E-3</v>
      </c>
    </row>
    <row r="14" spans="1:12" x14ac:dyDescent="0.25">
      <c r="A14" s="10" t="s">
        <v>13</v>
      </c>
      <c r="B14" s="41">
        <v>2</v>
      </c>
      <c r="C14" s="20">
        <f t="shared" si="9"/>
        <v>7.0175438596491229E-3</v>
      </c>
      <c r="D14" s="17">
        <v>1</v>
      </c>
      <c r="E14" s="20">
        <f t="shared" si="10"/>
        <v>3.2786885245901639E-3</v>
      </c>
      <c r="F14" s="17">
        <v>1</v>
      </c>
      <c r="G14" s="20">
        <f t="shared" si="13"/>
        <v>2.6954177897574125E-3</v>
      </c>
      <c r="H14" s="17">
        <v>1</v>
      </c>
      <c r="I14" s="20">
        <f t="shared" si="11"/>
        <v>2.7027027027027029E-3</v>
      </c>
      <c r="J14" s="17" t="s">
        <v>9</v>
      </c>
      <c r="K14" s="17" t="s">
        <v>9</v>
      </c>
      <c r="L14" s="18">
        <v>-1</v>
      </c>
    </row>
    <row r="15" spans="1:12" x14ac:dyDescent="0.25">
      <c r="A15" s="10" t="s">
        <v>14</v>
      </c>
      <c r="B15" s="5">
        <v>114</v>
      </c>
      <c r="C15" s="20">
        <f t="shared" si="9"/>
        <v>0.4</v>
      </c>
      <c r="D15" s="5">
        <v>123</v>
      </c>
      <c r="E15" s="20">
        <f t="shared" si="10"/>
        <v>0.40327868852459015</v>
      </c>
      <c r="F15" s="5">
        <v>177</v>
      </c>
      <c r="G15" s="20">
        <f t="shared" si="13"/>
        <v>0.47708894878706198</v>
      </c>
      <c r="H15" s="5">
        <v>181</v>
      </c>
      <c r="I15" s="20">
        <f t="shared" si="11"/>
        <v>0.48918918918918919</v>
      </c>
      <c r="J15" s="5">
        <v>172</v>
      </c>
      <c r="K15" s="20">
        <f t="shared" si="8"/>
        <v>0.47382920110192839</v>
      </c>
      <c r="L15" s="16">
        <f>(J15-B15)/B15</f>
        <v>0.50877192982456143</v>
      </c>
    </row>
    <row r="16" spans="1:12" x14ac:dyDescent="0.25">
      <c r="A16" s="10" t="s">
        <v>15</v>
      </c>
      <c r="B16" s="5">
        <v>15</v>
      </c>
      <c r="C16" s="20">
        <f t="shared" si="9"/>
        <v>5.2631578947368418E-2</v>
      </c>
      <c r="D16" s="5">
        <v>27</v>
      </c>
      <c r="E16" s="20">
        <f t="shared" si="10"/>
        <v>8.8524590163934422E-2</v>
      </c>
      <c r="F16" s="5">
        <v>28</v>
      </c>
      <c r="G16" s="20">
        <f t="shared" si="13"/>
        <v>7.5471698113207544E-2</v>
      </c>
      <c r="H16" s="5">
        <v>23</v>
      </c>
      <c r="I16" s="20">
        <f t="shared" si="11"/>
        <v>6.2162162162162166E-2</v>
      </c>
      <c r="J16" s="5">
        <v>20</v>
      </c>
      <c r="K16" s="20">
        <f t="shared" si="8"/>
        <v>5.5096418732782371E-2</v>
      </c>
      <c r="L16" s="16">
        <f>(J16-B16)/B16</f>
        <v>0.33333333333333331</v>
      </c>
    </row>
    <row r="17" spans="1:12" x14ac:dyDescent="0.25">
      <c r="A17" s="10" t="s">
        <v>16</v>
      </c>
      <c r="B17" s="5">
        <v>3</v>
      </c>
      <c r="C17" s="20">
        <f t="shared" si="9"/>
        <v>1.0526315789473684E-2</v>
      </c>
      <c r="D17" s="5">
        <v>5</v>
      </c>
      <c r="E17" s="20">
        <f t="shared" si="10"/>
        <v>1.6393442622950821E-2</v>
      </c>
      <c r="F17" s="5">
        <v>3</v>
      </c>
      <c r="G17" s="20">
        <f t="shared" si="13"/>
        <v>8.0862533692722376E-3</v>
      </c>
      <c r="H17" s="17" t="s">
        <v>9</v>
      </c>
      <c r="I17" s="17" t="s">
        <v>9</v>
      </c>
      <c r="J17" s="5">
        <v>6</v>
      </c>
      <c r="K17" s="20">
        <f t="shared" si="8"/>
        <v>1.6528925619834711E-2</v>
      </c>
      <c r="L17" s="16">
        <f>(J17-B17)/B17</f>
        <v>1</v>
      </c>
    </row>
    <row r="18" spans="1:12" s="32" customFormat="1" x14ac:dyDescent="0.25">
      <c r="A18" s="11" t="s">
        <v>5</v>
      </c>
      <c r="B18" s="19">
        <f t="shared" ref="B18" si="14">SUM(B9:B17)</f>
        <v>285</v>
      </c>
      <c r="C18" s="20">
        <f t="shared" si="9"/>
        <v>1</v>
      </c>
      <c r="D18" s="19">
        <f t="shared" ref="D18" si="15">SUM(D9:D17)</f>
        <v>305</v>
      </c>
      <c r="E18" s="20">
        <f t="shared" si="10"/>
        <v>1</v>
      </c>
      <c r="F18" s="19">
        <f t="shared" ref="F18" si="16">SUM(F9:F17)</f>
        <v>371</v>
      </c>
      <c r="G18" s="20">
        <f t="shared" si="13"/>
        <v>1</v>
      </c>
      <c r="H18" s="19">
        <f t="shared" ref="H18" si="17">SUM(H9:H17)</f>
        <v>370</v>
      </c>
      <c r="I18" s="20">
        <f t="shared" si="11"/>
        <v>1</v>
      </c>
      <c r="J18" s="19">
        <f t="shared" ref="J18" si="18">SUM(J9:J17)</f>
        <v>363</v>
      </c>
      <c r="K18" s="20">
        <f t="shared" si="8"/>
        <v>1</v>
      </c>
      <c r="L18" s="20">
        <f>(J18-B18)/B18</f>
        <v>0.27368421052631581</v>
      </c>
    </row>
    <row r="19" spans="1:12" ht="30" x14ac:dyDescent="0.25">
      <c r="A19" s="9" t="s">
        <v>17</v>
      </c>
      <c r="B19" s="53" t="s">
        <v>59</v>
      </c>
      <c r="C19" s="54"/>
      <c r="D19" s="53" t="s">
        <v>60</v>
      </c>
      <c r="E19" s="54"/>
      <c r="F19" s="53" t="s">
        <v>61</v>
      </c>
      <c r="G19" s="54"/>
      <c r="H19" s="53" t="s">
        <v>62</v>
      </c>
      <c r="I19" s="54"/>
      <c r="J19" s="53" t="s">
        <v>72</v>
      </c>
      <c r="K19" s="54"/>
      <c r="L19" s="15" t="s">
        <v>1</v>
      </c>
    </row>
    <row r="20" spans="1:12" x14ac:dyDescent="0.25">
      <c r="A20" s="10" t="s">
        <v>18</v>
      </c>
      <c r="B20" s="5">
        <v>45</v>
      </c>
      <c r="C20" s="20">
        <f t="shared" ref="C20:C24" si="19">B20/285</f>
        <v>0.15789473684210525</v>
      </c>
      <c r="D20" s="5">
        <v>61</v>
      </c>
      <c r="E20" s="20">
        <f t="shared" ref="E20:E24" si="20">D20/305</f>
        <v>0.2</v>
      </c>
      <c r="F20" s="5">
        <v>85</v>
      </c>
      <c r="G20" s="20">
        <f t="shared" ref="G20:G24" si="21">F20/371</f>
        <v>0.22911051212938005</v>
      </c>
      <c r="H20" s="5">
        <v>100</v>
      </c>
      <c r="I20" s="20">
        <f t="shared" ref="I20:I24" si="22">H20/370</f>
        <v>0.27027027027027029</v>
      </c>
      <c r="J20" s="5">
        <v>91</v>
      </c>
      <c r="K20" s="20">
        <f t="shared" ref="K20:K24" si="23">J20/363</f>
        <v>0.25068870523415976</v>
      </c>
      <c r="L20" s="16">
        <f>(J20-B20)/B20</f>
        <v>1.0222222222222221</v>
      </c>
    </row>
    <row r="21" spans="1:12" x14ac:dyDescent="0.25">
      <c r="A21" s="10" t="s">
        <v>19</v>
      </c>
      <c r="B21" s="5">
        <v>168</v>
      </c>
      <c r="C21" s="20">
        <f t="shared" si="19"/>
        <v>0.58947368421052626</v>
      </c>
      <c r="D21" s="5">
        <v>171</v>
      </c>
      <c r="E21" s="20">
        <f t="shared" si="20"/>
        <v>0.56065573770491806</v>
      </c>
      <c r="F21" s="5">
        <v>191</v>
      </c>
      <c r="G21" s="20">
        <f t="shared" si="21"/>
        <v>0.51482479784366575</v>
      </c>
      <c r="H21" s="5">
        <v>190</v>
      </c>
      <c r="I21" s="20">
        <f t="shared" si="22"/>
        <v>0.51351351351351349</v>
      </c>
      <c r="J21" s="5">
        <v>185</v>
      </c>
      <c r="K21" s="20">
        <f t="shared" si="23"/>
        <v>0.50964187327823696</v>
      </c>
      <c r="L21" s="16">
        <f>(J21-B21)/B21</f>
        <v>0.10119047619047619</v>
      </c>
    </row>
    <row r="22" spans="1:12" x14ac:dyDescent="0.25">
      <c r="A22" s="10" t="s">
        <v>20</v>
      </c>
      <c r="B22" s="5">
        <v>68</v>
      </c>
      <c r="C22" s="20">
        <f t="shared" si="19"/>
        <v>0.23859649122807017</v>
      </c>
      <c r="D22" s="5">
        <v>65</v>
      </c>
      <c r="E22" s="20">
        <f t="shared" si="20"/>
        <v>0.21311475409836064</v>
      </c>
      <c r="F22" s="5">
        <v>84</v>
      </c>
      <c r="G22" s="20">
        <f t="shared" si="21"/>
        <v>0.22641509433962265</v>
      </c>
      <c r="H22" s="5">
        <v>74</v>
      </c>
      <c r="I22" s="20">
        <f t="shared" si="22"/>
        <v>0.2</v>
      </c>
      <c r="J22" s="5">
        <v>81</v>
      </c>
      <c r="K22" s="20">
        <f t="shared" si="23"/>
        <v>0.2231404958677686</v>
      </c>
      <c r="L22" s="16">
        <f>(J22-B22)/B22</f>
        <v>0.19117647058823528</v>
      </c>
    </row>
    <row r="23" spans="1:12" x14ac:dyDescent="0.25">
      <c r="A23" s="10" t="s">
        <v>21</v>
      </c>
      <c r="B23" s="5">
        <v>4</v>
      </c>
      <c r="C23" s="20">
        <f t="shared" si="19"/>
        <v>1.4035087719298246E-2</v>
      </c>
      <c r="D23" s="5">
        <v>8</v>
      </c>
      <c r="E23" s="20">
        <f t="shared" si="20"/>
        <v>2.6229508196721311E-2</v>
      </c>
      <c r="F23" s="5">
        <v>11</v>
      </c>
      <c r="G23" s="20">
        <f t="shared" si="21"/>
        <v>2.9649595687331536E-2</v>
      </c>
      <c r="H23" s="5">
        <v>6</v>
      </c>
      <c r="I23" s="20">
        <f t="shared" si="22"/>
        <v>1.6216216216216217E-2</v>
      </c>
      <c r="J23" s="5">
        <v>6</v>
      </c>
      <c r="K23" s="20">
        <f t="shared" si="23"/>
        <v>1.6528925619834711E-2</v>
      </c>
      <c r="L23" s="16">
        <f>(J23-B23)/B23</f>
        <v>0.5</v>
      </c>
    </row>
    <row r="24" spans="1:12" s="32" customFormat="1" x14ac:dyDescent="0.25">
      <c r="A24" s="11" t="s">
        <v>5</v>
      </c>
      <c r="B24" s="19">
        <f t="shared" ref="B24" si="24">SUM(B20:B23)</f>
        <v>285</v>
      </c>
      <c r="C24" s="20">
        <f t="shared" si="19"/>
        <v>1</v>
      </c>
      <c r="D24" s="19">
        <f t="shared" ref="D24" si="25">SUM(D20:D23)</f>
        <v>305</v>
      </c>
      <c r="E24" s="20">
        <f t="shared" si="20"/>
        <v>1</v>
      </c>
      <c r="F24" s="19">
        <f t="shared" ref="F24" si="26">SUM(F20:F23)</f>
        <v>371</v>
      </c>
      <c r="G24" s="20">
        <f t="shared" si="21"/>
        <v>1</v>
      </c>
      <c r="H24" s="19">
        <f t="shared" ref="H24" si="27">SUM(H20:H23)</f>
        <v>370</v>
      </c>
      <c r="I24" s="20">
        <f t="shared" si="22"/>
        <v>1</v>
      </c>
      <c r="J24" s="19">
        <f t="shared" ref="J24" si="28">SUM(J20:J23)</f>
        <v>363</v>
      </c>
      <c r="K24" s="20">
        <f t="shared" si="23"/>
        <v>1</v>
      </c>
      <c r="L24" s="20">
        <f>(J24-B24)/B24</f>
        <v>0.27368421052631581</v>
      </c>
    </row>
    <row r="25" spans="1:12" ht="30" x14ac:dyDescent="0.25">
      <c r="A25" s="12" t="s">
        <v>22</v>
      </c>
      <c r="B25" s="53" t="s">
        <v>59</v>
      </c>
      <c r="C25" s="54"/>
      <c r="D25" s="53" t="s">
        <v>60</v>
      </c>
      <c r="E25" s="54"/>
      <c r="F25" s="53" t="s">
        <v>61</v>
      </c>
      <c r="G25" s="54"/>
      <c r="H25" s="53" t="s">
        <v>62</v>
      </c>
      <c r="I25" s="54"/>
      <c r="J25" s="53" t="s">
        <v>72</v>
      </c>
      <c r="K25" s="54"/>
      <c r="L25" s="15" t="s">
        <v>1</v>
      </c>
    </row>
    <row r="26" spans="1:12" x14ac:dyDescent="0.25">
      <c r="A26" s="10" t="s">
        <v>23</v>
      </c>
      <c r="B26" s="5">
        <v>156</v>
      </c>
      <c r="C26" s="20">
        <f t="shared" ref="C26:C32" si="29">B26/285</f>
        <v>0.54736842105263162</v>
      </c>
      <c r="D26" s="5">
        <v>178</v>
      </c>
      <c r="E26" s="20">
        <f t="shared" ref="E26:E32" si="30">D26/305</f>
        <v>0.58360655737704914</v>
      </c>
      <c r="F26" s="5">
        <v>196</v>
      </c>
      <c r="G26" s="20">
        <f t="shared" ref="G26:G32" si="31">F26/371</f>
        <v>0.52830188679245282</v>
      </c>
      <c r="H26" s="5">
        <v>237</v>
      </c>
      <c r="I26" s="20">
        <f t="shared" ref="I26:I32" si="32">H26/370</f>
        <v>0.64054054054054055</v>
      </c>
      <c r="J26" s="5">
        <v>231</v>
      </c>
      <c r="K26" s="20">
        <f t="shared" ref="K26:K32" si="33">J26/363</f>
        <v>0.63636363636363635</v>
      </c>
      <c r="L26" s="16">
        <f>(J26-B26)/B26</f>
        <v>0.48076923076923078</v>
      </c>
    </row>
    <row r="27" spans="1:12" x14ac:dyDescent="0.25">
      <c r="A27" s="10" t="s">
        <v>24</v>
      </c>
      <c r="B27" s="5">
        <v>70</v>
      </c>
      <c r="C27" s="20">
        <f t="shared" si="29"/>
        <v>0.24561403508771928</v>
      </c>
      <c r="D27" s="5">
        <v>69</v>
      </c>
      <c r="E27" s="20">
        <f t="shared" si="30"/>
        <v>0.2262295081967213</v>
      </c>
      <c r="F27" s="5">
        <v>108</v>
      </c>
      <c r="G27" s="20">
        <f t="shared" si="31"/>
        <v>0.29110512129380056</v>
      </c>
      <c r="H27" s="5">
        <v>77</v>
      </c>
      <c r="I27" s="20">
        <f t="shared" si="32"/>
        <v>0.20810810810810812</v>
      </c>
      <c r="J27" s="5">
        <v>82</v>
      </c>
      <c r="K27" s="20">
        <f t="shared" si="33"/>
        <v>0.22589531680440772</v>
      </c>
      <c r="L27" s="16">
        <f>(J27-B27)/B27</f>
        <v>0.17142857142857143</v>
      </c>
    </row>
    <row r="28" spans="1:12" x14ac:dyDescent="0.25">
      <c r="A28" s="10" t="s">
        <v>25</v>
      </c>
      <c r="B28" s="5">
        <v>13</v>
      </c>
      <c r="C28" s="20">
        <f t="shared" si="29"/>
        <v>4.5614035087719301E-2</v>
      </c>
      <c r="D28" s="5">
        <v>13</v>
      </c>
      <c r="E28" s="20">
        <f t="shared" si="30"/>
        <v>4.2622950819672129E-2</v>
      </c>
      <c r="F28" s="5">
        <v>17</v>
      </c>
      <c r="G28" s="20">
        <f t="shared" si="31"/>
        <v>4.5822102425876012E-2</v>
      </c>
      <c r="H28" s="5">
        <v>16</v>
      </c>
      <c r="I28" s="20">
        <f t="shared" si="32"/>
        <v>4.3243243243243246E-2</v>
      </c>
      <c r="J28" s="5">
        <v>15</v>
      </c>
      <c r="K28" s="20">
        <f t="shared" si="33"/>
        <v>4.1322314049586778E-2</v>
      </c>
      <c r="L28" s="16">
        <f>(J28-B28)/B28</f>
        <v>0.15384615384615385</v>
      </c>
    </row>
    <row r="29" spans="1:12" x14ac:dyDescent="0.25">
      <c r="A29" s="10" t="s">
        <v>26</v>
      </c>
      <c r="B29" s="17" t="s">
        <v>9</v>
      </c>
      <c r="C29" s="17" t="s">
        <v>9</v>
      </c>
      <c r="D29" s="17">
        <v>2</v>
      </c>
      <c r="E29" s="20">
        <f t="shared" si="30"/>
        <v>6.5573770491803279E-3</v>
      </c>
      <c r="F29" s="17">
        <v>2</v>
      </c>
      <c r="G29" s="20">
        <f t="shared" si="31"/>
        <v>5.3908355795148251E-3</v>
      </c>
      <c r="H29" s="17" t="s">
        <v>9</v>
      </c>
      <c r="I29" s="17" t="s">
        <v>9</v>
      </c>
      <c r="J29" s="17" t="s">
        <v>9</v>
      </c>
      <c r="K29" s="17" t="s">
        <v>9</v>
      </c>
      <c r="L29" s="16">
        <v>0</v>
      </c>
    </row>
    <row r="30" spans="1:12" x14ac:dyDescent="0.25">
      <c r="A30" s="34" t="s">
        <v>63</v>
      </c>
      <c r="B30" s="17" t="s">
        <v>9</v>
      </c>
      <c r="C30" s="17" t="s">
        <v>9</v>
      </c>
      <c r="D30" s="17" t="s">
        <v>9</v>
      </c>
      <c r="E30" s="17" t="s">
        <v>9</v>
      </c>
      <c r="F30" s="17">
        <v>1</v>
      </c>
      <c r="G30" s="20">
        <f t="shared" si="31"/>
        <v>2.6954177897574125E-3</v>
      </c>
      <c r="H30" s="5">
        <v>1</v>
      </c>
      <c r="I30" s="20">
        <f t="shared" si="32"/>
        <v>2.7027027027027029E-3</v>
      </c>
      <c r="J30" s="5">
        <v>2</v>
      </c>
      <c r="K30" s="20">
        <f t="shared" si="33"/>
        <v>5.5096418732782371E-3</v>
      </c>
      <c r="L30" s="16">
        <v>1</v>
      </c>
    </row>
    <row r="31" spans="1:12" x14ac:dyDescent="0.25">
      <c r="A31" s="10" t="s">
        <v>27</v>
      </c>
      <c r="B31" s="5">
        <v>46</v>
      </c>
      <c r="C31" s="20">
        <f t="shared" si="29"/>
        <v>0.16140350877192983</v>
      </c>
      <c r="D31" s="5">
        <v>43</v>
      </c>
      <c r="E31" s="20">
        <f t="shared" si="30"/>
        <v>0.14098360655737704</v>
      </c>
      <c r="F31" s="5">
        <v>47</v>
      </c>
      <c r="G31" s="20">
        <f t="shared" si="31"/>
        <v>0.12668463611859837</v>
      </c>
      <c r="H31" s="5">
        <v>39</v>
      </c>
      <c r="I31" s="20">
        <f t="shared" si="32"/>
        <v>0.10540540540540541</v>
      </c>
      <c r="J31" s="5">
        <v>33</v>
      </c>
      <c r="K31" s="20">
        <f t="shared" si="33"/>
        <v>9.0909090909090912E-2</v>
      </c>
      <c r="L31" s="16">
        <f>(J31-B31)/B31</f>
        <v>-0.28260869565217389</v>
      </c>
    </row>
    <row r="32" spans="1:12" s="32" customFormat="1" x14ac:dyDescent="0.25">
      <c r="A32" s="11" t="s">
        <v>5</v>
      </c>
      <c r="B32" s="19">
        <f t="shared" ref="B32" si="34">SUM(B26:B31)</f>
        <v>285</v>
      </c>
      <c r="C32" s="20">
        <f t="shared" si="29"/>
        <v>1</v>
      </c>
      <c r="D32" s="19">
        <f t="shared" ref="D32" si="35">SUM(D26:D31)</f>
        <v>305</v>
      </c>
      <c r="E32" s="20">
        <f t="shared" si="30"/>
        <v>1</v>
      </c>
      <c r="F32" s="19">
        <f t="shared" ref="F32" si="36">SUM(F26:F31)</f>
        <v>371</v>
      </c>
      <c r="G32" s="20">
        <f t="shared" si="31"/>
        <v>1</v>
      </c>
      <c r="H32" s="19">
        <f t="shared" ref="H32" si="37">SUM(H26:H31)</f>
        <v>370</v>
      </c>
      <c r="I32" s="20">
        <f t="shared" si="32"/>
        <v>1</v>
      </c>
      <c r="J32" s="19">
        <f t="shared" ref="J32" si="38">SUM(J26:J31)</f>
        <v>363</v>
      </c>
      <c r="K32" s="20">
        <f t="shared" si="33"/>
        <v>1</v>
      </c>
      <c r="L32" s="20">
        <f>(J32-B32)/B32</f>
        <v>0.27368421052631581</v>
      </c>
    </row>
    <row r="33" spans="1:12" ht="30" x14ac:dyDescent="0.25">
      <c r="A33" s="9" t="s">
        <v>28</v>
      </c>
      <c r="B33" s="53" t="s">
        <v>59</v>
      </c>
      <c r="C33" s="54"/>
      <c r="D33" s="53" t="s">
        <v>60</v>
      </c>
      <c r="E33" s="54"/>
      <c r="F33" s="53" t="s">
        <v>61</v>
      </c>
      <c r="G33" s="54"/>
      <c r="H33" s="53" t="s">
        <v>62</v>
      </c>
      <c r="I33" s="54"/>
      <c r="J33" s="53" t="s">
        <v>72</v>
      </c>
      <c r="K33" s="54"/>
      <c r="L33" s="15" t="s">
        <v>1</v>
      </c>
    </row>
    <row r="34" spans="1:12" ht="30" x14ac:dyDescent="0.25">
      <c r="A34" s="13" t="s">
        <v>53</v>
      </c>
      <c r="B34" s="5">
        <v>151</v>
      </c>
      <c r="C34" s="20">
        <f t="shared" ref="C34:C36" si="39">B34/285</f>
        <v>0.52982456140350875</v>
      </c>
      <c r="D34" s="5">
        <v>162</v>
      </c>
      <c r="E34" s="20">
        <f t="shared" ref="E34:E36" si="40">D34/305</f>
        <v>0.5311475409836065</v>
      </c>
      <c r="F34" s="5">
        <v>182</v>
      </c>
      <c r="G34" s="20">
        <f t="shared" ref="G34:G36" si="41">F34/371</f>
        <v>0.49056603773584906</v>
      </c>
      <c r="H34" s="5">
        <v>186</v>
      </c>
      <c r="I34" s="20">
        <f t="shared" ref="I34:I36" si="42">H34/370</f>
        <v>0.50270270270270268</v>
      </c>
      <c r="J34" s="5">
        <v>178</v>
      </c>
      <c r="K34" s="20">
        <f t="shared" ref="K34:K36" si="43">J34/363</f>
        <v>0.4903581267217631</v>
      </c>
      <c r="L34" s="16">
        <f>(J34-B34)/B34</f>
        <v>0.17880794701986755</v>
      </c>
    </row>
    <row r="35" spans="1:12" x14ac:dyDescent="0.25">
      <c r="A35" s="10" t="s">
        <v>29</v>
      </c>
      <c r="B35" s="5">
        <v>134</v>
      </c>
      <c r="C35" s="20">
        <f t="shared" si="39"/>
        <v>0.47017543859649125</v>
      </c>
      <c r="D35" s="5">
        <v>143</v>
      </c>
      <c r="E35" s="20">
        <f t="shared" si="40"/>
        <v>0.46885245901639344</v>
      </c>
      <c r="F35" s="5">
        <v>189</v>
      </c>
      <c r="G35" s="20">
        <f t="shared" si="41"/>
        <v>0.50943396226415094</v>
      </c>
      <c r="H35" s="5">
        <v>184</v>
      </c>
      <c r="I35" s="20">
        <f t="shared" si="42"/>
        <v>0.49729729729729732</v>
      </c>
      <c r="J35" s="5">
        <v>185</v>
      </c>
      <c r="K35" s="20">
        <f t="shared" si="43"/>
        <v>0.50964187327823696</v>
      </c>
      <c r="L35" s="16">
        <f>(J35-B35)/B35</f>
        <v>0.38059701492537312</v>
      </c>
    </row>
    <row r="36" spans="1:12" s="32" customFormat="1" x14ac:dyDescent="0.25">
      <c r="A36" s="11" t="s">
        <v>5</v>
      </c>
      <c r="B36" s="19">
        <f t="shared" ref="B36" si="44">SUM(B34:B35)</f>
        <v>285</v>
      </c>
      <c r="C36" s="20">
        <f t="shared" si="39"/>
        <v>1</v>
      </c>
      <c r="D36" s="19">
        <f t="shared" ref="D36" si="45">SUM(D34:D35)</f>
        <v>305</v>
      </c>
      <c r="E36" s="20">
        <f t="shared" si="40"/>
        <v>1</v>
      </c>
      <c r="F36" s="19">
        <f t="shared" ref="F36" si="46">SUM(F34:F35)</f>
        <v>371</v>
      </c>
      <c r="G36" s="20">
        <f t="shared" si="41"/>
        <v>1</v>
      </c>
      <c r="H36" s="19">
        <f t="shared" ref="H36" si="47">SUM(H34:H35)</f>
        <v>370</v>
      </c>
      <c r="I36" s="20">
        <f t="shared" si="42"/>
        <v>1</v>
      </c>
      <c r="J36" s="19">
        <f t="shared" ref="J36" si="48">SUM(J34:J35)</f>
        <v>363</v>
      </c>
      <c r="K36" s="20">
        <f t="shared" si="43"/>
        <v>1</v>
      </c>
      <c r="L36" s="20">
        <f>(J36-B36)/B36</f>
        <v>0.27368421052631581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workbookViewId="0">
      <selection sqref="A1:H2"/>
    </sheetView>
  </sheetViews>
  <sheetFormatPr defaultRowHeight="15" x14ac:dyDescent="0.25"/>
  <cols>
    <col min="1" max="1" width="38.140625" style="14" customWidth="1"/>
    <col min="2" max="2" width="18.5703125" style="8" customWidth="1"/>
    <col min="3" max="8" width="13.140625" style="8" customWidth="1"/>
  </cols>
  <sheetData>
    <row r="1" spans="1:8" x14ac:dyDescent="0.25">
      <c r="A1" s="55" t="s">
        <v>65</v>
      </c>
      <c r="B1" s="55"/>
      <c r="C1" s="55"/>
      <c r="D1" s="55"/>
      <c r="E1" s="55"/>
      <c r="F1" s="55"/>
      <c r="G1" s="55"/>
      <c r="H1" s="55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21" t="s">
        <v>30</v>
      </c>
      <c r="B3" s="1" t="s">
        <v>31</v>
      </c>
      <c r="C3" s="3" t="s">
        <v>54</v>
      </c>
      <c r="D3" s="3" t="s">
        <v>55</v>
      </c>
      <c r="E3" s="3" t="s">
        <v>56</v>
      </c>
      <c r="F3" s="3" t="s">
        <v>57</v>
      </c>
      <c r="G3" s="3" t="s">
        <v>32</v>
      </c>
      <c r="H3" s="3" t="s">
        <v>58</v>
      </c>
    </row>
    <row r="4" spans="1:8" x14ac:dyDescent="0.25">
      <c r="A4" s="60" t="s">
        <v>64</v>
      </c>
      <c r="B4" s="2" t="s">
        <v>59</v>
      </c>
      <c r="C4" s="5">
        <v>285</v>
      </c>
      <c r="D4" s="5">
        <v>193</v>
      </c>
      <c r="E4" s="4">
        <v>0.67719298245614035</v>
      </c>
      <c r="F4" s="5">
        <v>163</v>
      </c>
      <c r="G4" s="4">
        <v>0.57192982456140351</v>
      </c>
      <c r="H4" s="7" t="s">
        <v>9</v>
      </c>
    </row>
    <row r="5" spans="1:8" x14ac:dyDescent="0.25">
      <c r="A5" s="61"/>
      <c r="B5" s="2" t="s">
        <v>60</v>
      </c>
      <c r="C5" s="5">
        <v>305</v>
      </c>
      <c r="D5" s="5">
        <v>210</v>
      </c>
      <c r="E5" s="4">
        <v>0.68852459016393441</v>
      </c>
      <c r="F5" s="5">
        <v>161</v>
      </c>
      <c r="G5" s="4">
        <v>0.52786885245901638</v>
      </c>
      <c r="H5" s="7" t="s">
        <v>9</v>
      </c>
    </row>
    <row r="6" spans="1:8" x14ac:dyDescent="0.25">
      <c r="A6" s="61"/>
      <c r="B6" s="2" t="s">
        <v>61</v>
      </c>
      <c r="C6" s="5">
        <v>372</v>
      </c>
      <c r="D6" s="5">
        <v>301</v>
      </c>
      <c r="E6" s="4">
        <v>0.80913978494623651</v>
      </c>
      <c r="F6" s="5">
        <v>259</v>
      </c>
      <c r="G6" s="4">
        <v>0.69623655913978499</v>
      </c>
      <c r="H6" s="7" t="s">
        <v>9</v>
      </c>
    </row>
    <row r="7" spans="1:8" x14ac:dyDescent="0.25">
      <c r="A7" s="61"/>
      <c r="B7" s="2" t="s">
        <v>62</v>
      </c>
      <c r="C7" s="5">
        <v>370</v>
      </c>
      <c r="D7" s="5">
        <v>280</v>
      </c>
      <c r="E7" s="4">
        <v>0.7567567567567568</v>
      </c>
      <c r="F7" s="5">
        <v>235</v>
      </c>
      <c r="G7" s="4">
        <v>0.63513513513513509</v>
      </c>
      <c r="H7" s="7" t="s">
        <v>9</v>
      </c>
    </row>
    <row r="8" spans="1:8" x14ac:dyDescent="0.25">
      <c r="A8" s="62"/>
      <c r="B8" s="2" t="s">
        <v>72</v>
      </c>
      <c r="C8" s="5">
        <v>369</v>
      </c>
      <c r="D8" s="5">
        <v>299</v>
      </c>
      <c r="E8" s="4">
        <v>0.81029810298102978</v>
      </c>
      <c r="F8" s="5">
        <v>246</v>
      </c>
      <c r="G8" s="4">
        <v>0.66666666666666663</v>
      </c>
      <c r="H8" s="7" t="s">
        <v>9</v>
      </c>
    </row>
    <row r="10" spans="1:8" ht="30" x14ac:dyDescent="0.25">
      <c r="A10" s="9" t="s">
        <v>33</v>
      </c>
      <c r="B10" s="42" t="s">
        <v>31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32</v>
      </c>
      <c r="H10" s="3" t="s">
        <v>58</v>
      </c>
    </row>
    <row r="11" spans="1:8" x14ac:dyDescent="0.25">
      <c r="A11" s="58" t="s">
        <v>73</v>
      </c>
      <c r="B11" s="2" t="s">
        <v>59</v>
      </c>
      <c r="C11" s="5" t="s">
        <v>9</v>
      </c>
      <c r="D11" s="5" t="s">
        <v>9</v>
      </c>
      <c r="E11" s="6" t="s">
        <v>9</v>
      </c>
      <c r="F11" s="5" t="s">
        <v>9</v>
      </c>
      <c r="G11" s="6" t="s">
        <v>9</v>
      </c>
      <c r="H11" s="7" t="s">
        <v>9</v>
      </c>
    </row>
    <row r="12" spans="1:8" x14ac:dyDescent="0.25">
      <c r="A12" s="58"/>
      <c r="B12" s="2" t="s">
        <v>60</v>
      </c>
      <c r="C12" s="5" t="s">
        <v>9</v>
      </c>
      <c r="D12" s="5" t="s">
        <v>9</v>
      </c>
      <c r="E12" s="6" t="s">
        <v>9</v>
      </c>
      <c r="F12" s="5" t="s">
        <v>9</v>
      </c>
      <c r="G12" s="6" t="s">
        <v>9</v>
      </c>
      <c r="H12" s="7" t="s">
        <v>9</v>
      </c>
    </row>
    <row r="13" spans="1:8" x14ac:dyDescent="0.25">
      <c r="A13" s="58"/>
      <c r="B13" s="2" t="s">
        <v>61</v>
      </c>
      <c r="C13" s="5" t="s">
        <v>9</v>
      </c>
      <c r="D13" s="5" t="s">
        <v>9</v>
      </c>
      <c r="E13" s="6" t="s">
        <v>9</v>
      </c>
      <c r="F13" s="5" t="s">
        <v>9</v>
      </c>
      <c r="G13" s="6" t="s">
        <v>9</v>
      </c>
      <c r="H13" s="7" t="s">
        <v>9</v>
      </c>
    </row>
    <row r="14" spans="1:8" x14ac:dyDescent="0.25">
      <c r="A14" s="58"/>
      <c r="B14" s="2" t="s">
        <v>62</v>
      </c>
      <c r="C14" s="5" t="s">
        <v>9</v>
      </c>
      <c r="D14" s="5" t="s">
        <v>9</v>
      </c>
      <c r="E14" s="6" t="s">
        <v>9</v>
      </c>
      <c r="F14" s="5" t="s">
        <v>9</v>
      </c>
      <c r="G14" s="6" t="s">
        <v>9</v>
      </c>
      <c r="H14" s="7" t="s">
        <v>9</v>
      </c>
    </row>
    <row r="15" spans="1:8" x14ac:dyDescent="0.25">
      <c r="A15" s="58"/>
      <c r="B15" s="2" t="s">
        <v>72</v>
      </c>
      <c r="C15" s="5">
        <v>6</v>
      </c>
      <c r="D15" s="5">
        <v>6</v>
      </c>
      <c r="E15" s="6">
        <v>1</v>
      </c>
      <c r="F15" s="5">
        <v>6</v>
      </c>
      <c r="G15" s="6">
        <v>1</v>
      </c>
      <c r="H15" s="7" t="s">
        <v>9</v>
      </c>
    </row>
    <row r="16" spans="1:8" ht="30" x14ac:dyDescent="0.25">
      <c r="A16" s="9"/>
      <c r="B16" s="1" t="s">
        <v>31</v>
      </c>
      <c r="C16" s="3" t="s">
        <v>54</v>
      </c>
      <c r="D16" s="3" t="s">
        <v>55</v>
      </c>
      <c r="E16" s="3" t="s">
        <v>56</v>
      </c>
      <c r="F16" s="3" t="s">
        <v>57</v>
      </c>
      <c r="G16" s="3" t="s">
        <v>32</v>
      </c>
      <c r="H16" s="3" t="s">
        <v>58</v>
      </c>
    </row>
    <row r="17" spans="1:8" x14ac:dyDescent="0.25">
      <c r="A17" s="58" t="s">
        <v>66</v>
      </c>
      <c r="B17" s="2" t="s">
        <v>59</v>
      </c>
      <c r="C17" s="5">
        <v>64</v>
      </c>
      <c r="D17" s="5">
        <v>48</v>
      </c>
      <c r="E17" s="6">
        <v>0.75</v>
      </c>
      <c r="F17" s="5">
        <v>43</v>
      </c>
      <c r="G17" s="6">
        <v>0.671875</v>
      </c>
      <c r="H17" s="7">
        <v>3.0021276595744681</v>
      </c>
    </row>
    <row r="18" spans="1:8" x14ac:dyDescent="0.25">
      <c r="A18" s="58"/>
      <c r="B18" s="2" t="s">
        <v>60</v>
      </c>
      <c r="C18" s="5">
        <v>78</v>
      </c>
      <c r="D18" s="5">
        <v>53</v>
      </c>
      <c r="E18" s="6">
        <v>0.67948717948717952</v>
      </c>
      <c r="F18" s="5">
        <v>49</v>
      </c>
      <c r="G18" s="6">
        <v>0.62820512820512819</v>
      </c>
      <c r="H18" s="7">
        <v>2.9</v>
      </c>
    </row>
    <row r="19" spans="1:8" x14ac:dyDescent="0.25">
      <c r="A19" s="58"/>
      <c r="B19" s="2" t="s">
        <v>61</v>
      </c>
      <c r="C19" s="5">
        <v>89</v>
      </c>
      <c r="D19" s="5">
        <v>68</v>
      </c>
      <c r="E19" s="6">
        <v>0.7640449438202247</v>
      </c>
      <c r="F19" s="5">
        <v>61</v>
      </c>
      <c r="G19" s="6">
        <v>0.6853932584269663</v>
      </c>
      <c r="H19" s="7">
        <v>2.8514705882352942</v>
      </c>
    </row>
    <row r="20" spans="1:8" x14ac:dyDescent="0.25">
      <c r="A20" s="58"/>
      <c r="B20" s="2" t="s">
        <v>62</v>
      </c>
      <c r="C20" s="5">
        <v>88</v>
      </c>
      <c r="D20" s="5">
        <v>64</v>
      </c>
      <c r="E20" s="6">
        <v>0.72727272727272729</v>
      </c>
      <c r="F20" s="5">
        <v>60</v>
      </c>
      <c r="G20" s="6">
        <v>0.68181818181818177</v>
      </c>
      <c r="H20" s="7">
        <v>3.0578124999999998</v>
      </c>
    </row>
    <row r="21" spans="1:8" x14ac:dyDescent="0.25">
      <c r="A21" s="58"/>
      <c r="B21" s="2" t="s">
        <v>72</v>
      </c>
      <c r="C21" s="5">
        <v>68</v>
      </c>
      <c r="D21" s="5">
        <v>53</v>
      </c>
      <c r="E21" s="6">
        <v>0.77941176470588236</v>
      </c>
      <c r="F21" s="5">
        <v>49</v>
      </c>
      <c r="G21" s="6">
        <v>0.72058823529411764</v>
      </c>
      <c r="H21" s="7">
        <v>3.0566037735849059</v>
      </c>
    </row>
    <row r="22" spans="1:8" ht="30" x14ac:dyDescent="0.25">
      <c r="A22" s="9"/>
      <c r="B22" s="33" t="s">
        <v>31</v>
      </c>
      <c r="C22" s="3" t="s">
        <v>54</v>
      </c>
      <c r="D22" s="3" t="s">
        <v>55</v>
      </c>
      <c r="E22" s="3" t="s">
        <v>56</v>
      </c>
      <c r="F22" s="3" t="s">
        <v>57</v>
      </c>
      <c r="G22" s="3" t="s">
        <v>32</v>
      </c>
      <c r="H22" s="3" t="s">
        <v>58</v>
      </c>
    </row>
    <row r="23" spans="1:8" x14ac:dyDescent="0.25">
      <c r="A23" s="58" t="s">
        <v>67</v>
      </c>
      <c r="B23" s="2" t="s">
        <v>59</v>
      </c>
      <c r="C23" s="5">
        <v>120</v>
      </c>
      <c r="D23" s="5">
        <v>66</v>
      </c>
      <c r="E23" s="6">
        <v>0.55000000000000004</v>
      </c>
      <c r="F23" s="5">
        <v>51</v>
      </c>
      <c r="G23" s="6">
        <v>0.42499999999999999</v>
      </c>
      <c r="H23" s="7">
        <v>2.2868852459016393</v>
      </c>
    </row>
    <row r="24" spans="1:8" x14ac:dyDescent="0.25">
      <c r="A24" s="58"/>
      <c r="B24" s="2" t="s">
        <v>60</v>
      </c>
      <c r="C24" s="5">
        <v>114</v>
      </c>
      <c r="D24" s="5">
        <v>64</v>
      </c>
      <c r="E24" s="6">
        <v>0.56140350877192979</v>
      </c>
      <c r="F24" s="5">
        <v>35</v>
      </c>
      <c r="G24" s="6">
        <v>0.30701754385964913</v>
      </c>
      <c r="H24" s="7">
        <v>1.728813559322034</v>
      </c>
    </row>
    <row r="25" spans="1:8" x14ac:dyDescent="0.25">
      <c r="A25" s="58"/>
      <c r="B25" s="2" t="s">
        <v>61</v>
      </c>
      <c r="C25" s="5">
        <v>135</v>
      </c>
      <c r="D25" s="5">
        <v>105</v>
      </c>
      <c r="E25" s="6">
        <v>0.77777777777777779</v>
      </c>
      <c r="F25" s="5">
        <v>80</v>
      </c>
      <c r="G25" s="6">
        <v>0.59259259259259256</v>
      </c>
      <c r="H25" s="7">
        <v>2.1690721649484535</v>
      </c>
    </row>
    <row r="26" spans="1:8" x14ac:dyDescent="0.25">
      <c r="A26" s="58"/>
      <c r="B26" s="2" t="s">
        <v>62</v>
      </c>
      <c r="C26" s="5">
        <v>128</v>
      </c>
      <c r="D26" s="5">
        <v>82</v>
      </c>
      <c r="E26" s="6">
        <v>0.640625</v>
      </c>
      <c r="F26" s="5">
        <v>54</v>
      </c>
      <c r="G26" s="6">
        <v>0.421875</v>
      </c>
      <c r="H26" s="7">
        <v>1.974025974025974</v>
      </c>
    </row>
    <row r="27" spans="1:8" x14ac:dyDescent="0.25">
      <c r="A27" s="58"/>
      <c r="B27" s="2" t="s">
        <v>72</v>
      </c>
      <c r="C27" s="5">
        <v>122</v>
      </c>
      <c r="D27" s="5">
        <v>97</v>
      </c>
      <c r="E27" s="6">
        <v>0.79508196721311475</v>
      </c>
      <c r="F27" s="5">
        <v>65</v>
      </c>
      <c r="G27" s="6">
        <v>0.53278688524590168</v>
      </c>
      <c r="H27" s="7">
        <v>1.9787234042553192</v>
      </c>
    </row>
    <row r="28" spans="1:8" ht="30" x14ac:dyDescent="0.25">
      <c r="A28" s="22"/>
      <c r="B28" s="33" t="s">
        <v>31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32</v>
      </c>
      <c r="H28" s="3" t="s">
        <v>58</v>
      </c>
    </row>
    <row r="29" spans="1:8" x14ac:dyDescent="0.25">
      <c r="A29" s="58" t="s">
        <v>68</v>
      </c>
      <c r="B29" s="2" t="s">
        <v>59</v>
      </c>
      <c r="C29" s="5">
        <v>68</v>
      </c>
      <c r="D29" s="5">
        <v>55</v>
      </c>
      <c r="E29" s="6">
        <v>0.80882352941176472</v>
      </c>
      <c r="F29" s="5">
        <v>51</v>
      </c>
      <c r="G29" s="6">
        <v>0.75</v>
      </c>
      <c r="H29" s="7">
        <v>2.5709090909090908</v>
      </c>
    </row>
    <row r="30" spans="1:8" x14ac:dyDescent="0.25">
      <c r="A30" s="58"/>
      <c r="B30" s="2" t="s">
        <v>60</v>
      </c>
      <c r="C30" s="5">
        <v>86</v>
      </c>
      <c r="D30" s="5">
        <v>78</v>
      </c>
      <c r="E30" s="6">
        <v>0.90697674418604646</v>
      </c>
      <c r="F30" s="5">
        <v>64</v>
      </c>
      <c r="G30" s="6">
        <v>0.7441860465116279</v>
      </c>
      <c r="H30" s="7">
        <v>2.4435897435897438</v>
      </c>
    </row>
    <row r="31" spans="1:8" x14ac:dyDescent="0.25">
      <c r="A31" s="58"/>
      <c r="B31" s="2" t="s">
        <v>61</v>
      </c>
      <c r="C31" s="5">
        <v>95</v>
      </c>
      <c r="D31" s="5">
        <v>80</v>
      </c>
      <c r="E31" s="6">
        <v>0.84210526315789469</v>
      </c>
      <c r="F31" s="5">
        <v>74</v>
      </c>
      <c r="G31" s="6">
        <v>0.77894736842105261</v>
      </c>
      <c r="H31" s="7">
        <v>2.73</v>
      </c>
    </row>
    <row r="32" spans="1:8" x14ac:dyDescent="0.25">
      <c r="A32" s="58"/>
      <c r="B32" s="2" t="s">
        <v>62</v>
      </c>
      <c r="C32" s="5">
        <v>95</v>
      </c>
      <c r="D32" s="5">
        <v>83</v>
      </c>
      <c r="E32" s="6">
        <v>0.87368421052631584</v>
      </c>
      <c r="F32" s="5">
        <v>74</v>
      </c>
      <c r="G32" s="6">
        <v>0.77894736842105261</v>
      </c>
      <c r="H32" s="7">
        <v>2.6867469879518073</v>
      </c>
    </row>
    <row r="33" spans="1:8" x14ac:dyDescent="0.25">
      <c r="A33" s="58"/>
      <c r="B33" s="2" t="s">
        <v>72</v>
      </c>
      <c r="C33" s="5">
        <v>91</v>
      </c>
      <c r="D33" s="5">
        <v>80</v>
      </c>
      <c r="E33" s="6">
        <v>0.87912087912087911</v>
      </c>
      <c r="F33" s="5">
        <v>65</v>
      </c>
      <c r="G33" s="6">
        <v>0.7142857142857143</v>
      </c>
      <c r="H33" s="7">
        <v>2.6124999999999998</v>
      </c>
    </row>
    <row r="34" spans="1:8" ht="30" x14ac:dyDescent="0.25">
      <c r="A34" s="22"/>
      <c r="B34" s="33" t="s">
        <v>31</v>
      </c>
      <c r="C34" s="3" t="s">
        <v>54</v>
      </c>
      <c r="D34" s="3" t="s">
        <v>55</v>
      </c>
      <c r="E34" s="3" t="s">
        <v>56</v>
      </c>
      <c r="F34" s="3" t="s">
        <v>57</v>
      </c>
      <c r="G34" s="3" t="s">
        <v>32</v>
      </c>
      <c r="H34" s="3" t="s">
        <v>58</v>
      </c>
    </row>
    <row r="35" spans="1:8" x14ac:dyDescent="0.25">
      <c r="A35" s="58" t="s">
        <v>69</v>
      </c>
      <c r="B35" s="2" t="s">
        <v>59</v>
      </c>
      <c r="C35" s="5">
        <v>33</v>
      </c>
      <c r="D35" s="5">
        <v>24</v>
      </c>
      <c r="E35" s="6">
        <v>0.72727272727272729</v>
      </c>
      <c r="F35" s="5">
        <v>18</v>
      </c>
      <c r="G35" s="6">
        <v>0.54545454545454541</v>
      </c>
      <c r="H35" s="7">
        <v>2.4583333333333335</v>
      </c>
    </row>
    <row r="36" spans="1:8" x14ac:dyDescent="0.25">
      <c r="A36" s="58"/>
      <c r="B36" s="2" t="s">
        <v>60</v>
      </c>
      <c r="C36" s="5">
        <v>27</v>
      </c>
      <c r="D36" s="5">
        <v>15</v>
      </c>
      <c r="E36" s="6">
        <v>0.55555555555555558</v>
      </c>
      <c r="F36" s="5">
        <v>13</v>
      </c>
      <c r="G36" s="6">
        <v>0.48148148148148145</v>
      </c>
      <c r="H36" s="7">
        <v>3.0666666666666669</v>
      </c>
    </row>
    <row r="37" spans="1:8" x14ac:dyDescent="0.25">
      <c r="A37" s="58"/>
      <c r="B37" s="2" t="s">
        <v>61</v>
      </c>
      <c r="C37" s="5">
        <v>34</v>
      </c>
      <c r="D37" s="5">
        <v>31</v>
      </c>
      <c r="E37" s="6">
        <v>0.91176470588235292</v>
      </c>
      <c r="F37" s="5">
        <v>28</v>
      </c>
      <c r="G37" s="6">
        <v>0.82352941176470584</v>
      </c>
      <c r="H37" s="7">
        <v>2.7193548387096773</v>
      </c>
    </row>
    <row r="38" spans="1:8" x14ac:dyDescent="0.25">
      <c r="A38" s="58"/>
      <c r="B38" s="2" t="s">
        <v>62</v>
      </c>
      <c r="C38" s="5">
        <v>37</v>
      </c>
      <c r="D38" s="5">
        <v>31</v>
      </c>
      <c r="E38" s="6">
        <v>0.83783783783783783</v>
      </c>
      <c r="F38" s="5">
        <v>27</v>
      </c>
      <c r="G38" s="6">
        <v>0.72972972972972971</v>
      </c>
      <c r="H38" s="7">
        <v>2.6870967741935483</v>
      </c>
    </row>
    <row r="39" spans="1:8" x14ac:dyDescent="0.25">
      <c r="A39" s="58"/>
      <c r="B39" s="2" t="s">
        <v>72</v>
      </c>
      <c r="C39" s="5">
        <v>49</v>
      </c>
      <c r="D39" s="5">
        <v>33</v>
      </c>
      <c r="E39" s="6">
        <v>0.67346938775510201</v>
      </c>
      <c r="F39" s="5">
        <v>32</v>
      </c>
      <c r="G39" s="6">
        <v>0.65306122448979587</v>
      </c>
      <c r="H39" s="7">
        <v>2.9090909090909092</v>
      </c>
    </row>
    <row r="40" spans="1:8" ht="30" x14ac:dyDescent="0.25">
      <c r="A40" s="9"/>
      <c r="B40" s="33" t="s">
        <v>31</v>
      </c>
      <c r="C40" s="3" t="s">
        <v>54</v>
      </c>
      <c r="D40" s="3" t="s">
        <v>55</v>
      </c>
      <c r="E40" s="3" t="s">
        <v>56</v>
      </c>
      <c r="F40" s="3" t="s">
        <v>57</v>
      </c>
      <c r="G40" s="3" t="s">
        <v>32</v>
      </c>
      <c r="H40" s="3" t="s">
        <v>58</v>
      </c>
    </row>
    <row r="41" spans="1:8" x14ac:dyDescent="0.25">
      <c r="A41" s="58" t="s">
        <v>70</v>
      </c>
      <c r="B41" s="2" t="s">
        <v>59</v>
      </c>
      <c r="C41" s="5" t="s">
        <v>9</v>
      </c>
      <c r="D41" s="5" t="s">
        <v>9</v>
      </c>
      <c r="E41" s="6" t="s">
        <v>9</v>
      </c>
      <c r="F41" s="5" t="s">
        <v>9</v>
      </c>
      <c r="G41" s="6" t="s">
        <v>9</v>
      </c>
      <c r="H41" s="7" t="s">
        <v>9</v>
      </c>
    </row>
    <row r="42" spans="1:8" x14ac:dyDescent="0.25">
      <c r="A42" s="58"/>
      <c r="B42" s="2" t="s">
        <v>60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58"/>
      <c r="B43" s="2" t="s">
        <v>61</v>
      </c>
      <c r="C43" s="5">
        <v>18</v>
      </c>
      <c r="D43" s="5">
        <v>17</v>
      </c>
      <c r="E43" s="6">
        <v>0.94444444444444442</v>
      </c>
      <c r="F43" s="5">
        <v>16</v>
      </c>
      <c r="G43" s="6">
        <v>0.88888888888888884</v>
      </c>
      <c r="H43" s="7">
        <v>2.8235294117647061</v>
      </c>
    </row>
    <row r="44" spans="1:8" x14ac:dyDescent="0.25">
      <c r="A44" s="58"/>
      <c r="B44" s="2" t="s">
        <v>62</v>
      </c>
      <c r="C44" s="5">
        <v>22</v>
      </c>
      <c r="D44" s="5">
        <v>20</v>
      </c>
      <c r="E44" s="6">
        <v>0.90909090909090906</v>
      </c>
      <c r="F44" s="5">
        <v>20</v>
      </c>
      <c r="G44" s="6">
        <v>0.90909090909090906</v>
      </c>
      <c r="H44" s="7">
        <v>3.0649999999999999</v>
      </c>
    </row>
    <row r="45" spans="1:8" x14ac:dyDescent="0.25">
      <c r="A45" s="58"/>
      <c r="B45" s="2" t="s">
        <v>72</v>
      </c>
      <c r="C45" s="5">
        <v>33</v>
      </c>
      <c r="D45" s="5">
        <v>30</v>
      </c>
      <c r="E45" s="6">
        <v>0.90909090909090906</v>
      </c>
      <c r="F45" s="5">
        <v>29</v>
      </c>
      <c r="G45" s="6">
        <v>0.87878787878787878</v>
      </c>
      <c r="H45" s="7">
        <v>3.0866666666666664</v>
      </c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/>
      <c r="B58"/>
      <c r="C58"/>
      <c r="D58"/>
      <c r="E58"/>
      <c r="F58"/>
      <c r="G58"/>
      <c r="H58"/>
    </row>
    <row r="59" spans="1:8" x14ac:dyDescent="0.25">
      <c r="A59"/>
      <c r="B59"/>
      <c r="C59"/>
      <c r="D59"/>
      <c r="E59"/>
      <c r="F59"/>
      <c r="G59"/>
      <c r="H59"/>
    </row>
    <row r="60" spans="1:8" x14ac:dyDescent="0.25">
      <c r="A60"/>
      <c r="B60"/>
      <c r="C60"/>
      <c r="D60"/>
      <c r="E60"/>
      <c r="F60"/>
      <c r="G60"/>
      <c r="H60"/>
    </row>
    <row r="61" spans="1:8" x14ac:dyDescent="0.25">
      <c r="A61"/>
      <c r="B61"/>
      <c r="C61"/>
      <c r="D61"/>
      <c r="E61"/>
      <c r="F61"/>
      <c r="G61"/>
      <c r="H61"/>
    </row>
    <row r="62" spans="1:8" x14ac:dyDescent="0.25">
      <c r="A62"/>
      <c r="B62"/>
      <c r="C62"/>
      <c r="D62"/>
      <c r="E62"/>
      <c r="F62"/>
      <c r="G62"/>
      <c r="H62"/>
    </row>
    <row r="63" spans="1:8" x14ac:dyDescent="0.25">
      <c r="A63"/>
      <c r="B63"/>
      <c r="C63"/>
      <c r="D63"/>
      <c r="E63"/>
      <c r="F63"/>
      <c r="G63"/>
      <c r="H63"/>
    </row>
    <row r="64" spans="1:8" x14ac:dyDescent="0.25">
      <c r="A64"/>
      <c r="B64"/>
      <c r="C64"/>
      <c r="D64"/>
      <c r="E64"/>
      <c r="F64"/>
      <c r="G64"/>
      <c r="H64"/>
    </row>
    <row r="65" spans="1:8" x14ac:dyDescent="0.25">
      <c r="A65"/>
      <c r="B65"/>
      <c r="C65"/>
      <c r="D65"/>
      <c r="E65"/>
      <c r="F65"/>
      <c r="G65"/>
      <c r="H65"/>
    </row>
    <row r="66" spans="1:8" x14ac:dyDescent="0.25">
      <c r="A66"/>
      <c r="B66"/>
      <c r="C66"/>
      <c r="D66"/>
      <c r="E66"/>
      <c r="F66"/>
      <c r="G66"/>
      <c r="H66"/>
    </row>
    <row r="67" spans="1:8" x14ac:dyDescent="0.25">
      <c r="A67"/>
      <c r="B67"/>
      <c r="C67"/>
      <c r="D67"/>
      <c r="E67"/>
      <c r="F67"/>
      <c r="G67"/>
      <c r="H67"/>
    </row>
    <row r="68" spans="1:8" x14ac:dyDescent="0.25">
      <c r="A68"/>
      <c r="B68"/>
      <c r="C68"/>
      <c r="D68"/>
      <c r="E68"/>
      <c r="F68"/>
      <c r="G68"/>
      <c r="H68"/>
    </row>
    <row r="69" spans="1:8" x14ac:dyDescent="0.25">
      <c r="A69"/>
      <c r="B69"/>
      <c r="C69"/>
      <c r="D69"/>
      <c r="E69"/>
      <c r="F69"/>
      <c r="G69"/>
      <c r="H69"/>
    </row>
    <row r="70" spans="1:8" x14ac:dyDescent="0.25">
      <c r="A70"/>
      <c r="B70"/>
      <c r="C70"/>
      <c r="D70"/>
      <c r="E70"/>
      <c r="F70"/>
      <c r="G70"/>
      <c r="H70"/>
    </row>
    <row r="71" spans="1:8" x14ac:dyDescent="0.25">
      <c r="A71"/>
      <c r="B71"/>
      <c r="C71"/>
      <c r="D71"/>
      <c r="E71"/>
      <c r="F71"/>
      <c r="G71"/>
      <c r="H71"/>
    </row>
    <row r="72" spans="1:8" x14ac:dyDescent="0.25">
      <c r="A72"/>
      <c r="B72"/>
      <c r="C72"/>
      <c r="D72"/>
      <c r="E72"/>
      <c r="F72"/>
      <c r="G72"/>
      <c r="H72"/>
    </row>
    <row r="73" spans="1:8" x14ac:dyDescent="0.25">
      <c r="A73"/>
      <c r="B73"/>
      <c r="C73"/>
      <c r="D73"/>
      <c r="E73"/>
      <c r="F73"/>
      <c r="G73"/>
      <c r="H73"/>
    </row>
    <row r="74" spans="1:8" x14ac:dyDescent="0.25">
      <c r="A74"/>
      <c r="B74"/>
      <c r="C74"/>
      <c r="D74"/>
      <c r="E74"/>
      <c r="F74"/>
      <c r="G74"/>
      <c r="H74"/>
    </row>
    <row r="75" spans="1:8" x14ac:dyDescent="0.25">
      <c r="A75"/>
      <c r="B75"/>
      <c r="C75"/>
      <c r="D75"/>
      <c r="E75"/>
      <c r="F75"/>
      <c r="G75"/>
      <c r="H75"/>
    </row>
    <row r="76" spans="1:8" x14ac:dyDescent="0.25">
      <c r="A76"/>
      <c r="B76"/>
      <c r="C76"/>
      <c r="D76"/>
      <c r="E76"/>
      <c r="F76"/>
      <c r="G76"/>
      <c r="H76"/>
    </row>
    <row r="77" spans="1:8" x14ac:dyDescent="0.25">
      <c r="A77"/>
      <c r="B77"/>
      <c r="C77"/>
      <c r="D77"/>
      <c r="E77"/>
      <c r="F77"/>
      <c r="G77"/>
      <c r="H77"/>
    </row>
    <row r="78" spans="1:8" x14ac:dyDescent="0.25">
      <c r="A78"/>
      <c r="B78"/>
      <c r="C78"/>
      <c r="D78"/>
      <c r="E78"/>
      <c r="F78"/>
      <c r="G78"/>
      <c r="H78"/>
    </row>
    <row r="79" spans="1:8" x14ac:dyDescent="0.25">
      <c r="A79"/>
      <c r="B79"/>
      <c r="C79"/>
      <c r="D79"/>
      <c r="E79"/>
      <c r="F79"/>
      <c r="G79"/>
      <c r="H79"/>
    </row>
    <row r="80" spans="1:8" x14ac:dyDescent="0.25">
      <c r="A80"/>
      <c r="B80"/>
      <c r="C80"/>
      <c r="D80"/>
      <c r="E80"/>
      <c r="F80"/>
      <c r="G80"/>
      <c r="H80"/>
    </row>
    <row r="81" spans="1:8" x14ac:dyDescent="0.25">
      <c r="A81"/>
      <c r="B81"/>
      <c r="C81"/>
      <c r="D81"/>
      <c r="E81"/>
      <c r="F81"/>
      <c r="G81"/>
      <c r="H81"/>
    </row>
  </sheetData>
  <mergeCells count="8">
    <mergeCell ref="A29:A33"/>
    <mergeCell ref="A35:A39"/>
    <mergeCell ref="A41:A45"/>
    <mergeCell ref="A1:H2"/>
    <mergeCell ref="A4:A8"/>
    <mergeCell ref="A17:A21"/>
    <mergeCell ref="A23:A27"/>
    <mergeCell ref="A11:A15"/>
  </mergeCells>
  <printOptions horizontalCentered="1"/>
  <pageMargins left="0.7" right="0.7" top="0.75" bottom="0.75" header="0.3" footer="0.3"/>
  <pageSetup scale="66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14" customWidth="1"/>
    <col min="2" max="2" width="16.7109375" style="8" customWidth="1"/>
    <col min="3" max="4" width="13.7109375" style="8" customWidth="1"/>
    <col min="5" max="5" width="13.7109375" style="38" customWidth="1"/>
    <col min="6" max="6" width="13.7109375" style="8" customWidth="1"/>
    <col min="7" max="7" width="13.7109375" style="38" customWidth="1"/>
    <col min="8" max="8" width="13.7109375" style="40" customWidth="1"/>
  </cols>
  <sheetData>
    <row r="1" spans="1:8" ht="30" x14ac:dyDescent="0.25">
      <c r="A1" s="9" t="s">
        <v>34</v>
      </c>
      <c r="B1" s="1" t="s">
        <v>31</v>
      </c>
      <c r="C1" s="3" t="s">
        <v>54</v>
      </c>
      <c r="D1" s="3" t="s">
        <v>55</v>
      </c>
      <c r="E1" s="36" t="s">
        <v>56</v>
      </c>
      <c r="F1" s="3" t="s">
        <v>57</v>
      </c>
      <c r="G1" s="36" t="s">
        <v>32</v>
      </c>
      <c r="H1" s="39" t="s">
        <v>58</v>
      </c>
    </row>
    <row r="2" spans="1:8" x14ac:dyDescent="0.25">
      <c r="A2" s="58" t="s">
        <v>35</v>
      </c>
      <c r="B2" s="2" t="s">
        <v>59</v>
      </c>
      <c r="C2" s="5">
        <v>285</v>
      </c>
      <c r="D2" s="5">
        <v>193</v>
      </c>
      <c r="E2" s="6">
        <v>0.67719298245614035</v>
      </c>
      <c r="F2" s="5">
        <v>163</v>
      </c>
      <c r="G2" s="6">
        <v>0.57192982456140351</v>
      </c>
      <c r="H2" s="24">
        <v>2.572192513368984</v>
      </c>
    </row>
    <row r="3" spans="1:8" x14ac:dyDescent="0.25">
      <c r="A3" s="58"/>
      <c r="B3" s="2" t="s">
        <v>60</v>
      </c>
      <c r="C3" s="5">
        <v>305</v>
      </c>
      <c r="D3" s="5">
        <v>210</v>
      </c>
      <c r="E3" s="6">
        <v>0.68852459016393441</v>
      </c>
      <c r="F3" s="5">
        <v>161</v>
      </c>
      <c r="G3" s="6">
        <v>0.52786885245901638</v>
      </c>
      <c r="H3" s="24">
        <v>2.4014634146341463</v>
      </c>
    </row>
    <row r="4" spans="1:8" x14ac:dyDescent="0.25">
      <c r="A4" s="58"/>
      <c r="B4" s="2" t="s">
        <v>61</v>
      </c>
      <c r="C4" s="5">
        <v>371</v>
      </c>
      <c r="D4" s="5">
        <v>301</v>
      </c>
      <c r="E4" s="6">
        <v>0.81132075471698117</v>
      </c>
      <c r="F4" s="5">
        <v>259</v>
      </c>
      <c r="G4" s="6">
        <v>0.69811320754716977</v>
      </c>
      <c r="H4" s="24">
        <v>2.5767918088737201</v>
      </c>
    </row>
    <row r="5" spans="1:8" x14ac:dyDescent="0.25">
      <c r="A5" s="58"/>
      <c r="B5" s="2" t="s">
        <v>62</v>
      </c>
      <c r="C5" s="5">
        <v>370</v>
      </c>
      <c r="D5" s="5">
        <v>280</v>
      </c>
      <c r="E5" s="6">
        <v>0.7567567567567568</v>
      </c>
      <c r="F5" s="5">
        <v>235</v>
      </c>
      <c r="G5" s="6">
        <v>0.63513513513513509</v>
      </c>
      <c r="H5" s="24">
        <v>2.6010909090909093</v>
      </c>
    </row>
    <row r="6" spans="1:8" x14ac:dyDescent="0.25">
      <c r="A6" s="58"/>
      <c r="B6" s="2" t="s">
        <v>72</v>
      </c>
      <c r="C6" s="5">
        <v>369</v>
      </c>
      <c r="D6" s="5">
        <v>299</v>
      </c>
      <c r="E6" s="6">
        <v>0.81029810298102978</v>
      </c>
      <c r="F6" s="5">
        <v>246</v>
      </c>
      <c r="G6" s="6">
        <v>0.66666666666666663</v>
      </c>
      <c r="H6" s="24">
        <v>2.5710344827586211</v>
      </c>
    </row>
    <row r="7" spans="1:8" x14ac:dyDescent="0.25">
      <c r="A7" s="58" t="s">
        <v>36</v>
      </c>
      <c r="B7" s="2" t="s">
        <v>59</v>
      </c>
      <c r="C7" s="17" t="s">
        <v>9</v>
      </c>
      <c r="D7" s="17" t="s">
        <v>9</v>
      </c>
      <c r="E7" s="37" t="s">
        <v>9</v>
      </c>
      <c r="F7" s="17" t="s">
        <v>9</v>
      </c>
      <c r="G7" s="37" t="s">
        <v>9</v>
      </c>
      <c r="H7" s="52" t="s">
        <v>9</v>
      </c>
    </row>
    <row r="8" spans="1:8" x14ac:dyDescent="0.25">
      <c r="A8" s="58"/>
      <c r="B8" s="2" t="s">
        <v>60</v>
      </c>
      <c r="C8" s="17" t="s">
        <v>9</v>
      </c>
      <c r="D8" s="17" t="s">
        <v>9</v>
      </c>
      <c r="E8" s="37" t="s">
        <v>9</v>
      </c>
      <c r="F8" s="17" t="s">
        <v>9</v>
      </c>
      <c r="G8" s="37" t="s">
        <v>9</v>
      </c>
      <c r="H8" s="52" t="s">
        <v>9</v>
      </c>
    </row>
    <row r="9" spans="1:8" x14ac:dyDescent="0.25">
      <c r="A9" s="58"/>
      <c r="B9" s="2" t="s">
        <v>61</v>
      </c>
      <c r="C9" s="17" t="s">
        <v>9</v>
      </c>
      <c r="D9" s="17" t="s">
        <v>9</v>
      </c>
      <c r="E9" s="37" t="s">
        <v>9</v>
      </c>
      <c r="F9" s="17" t="s">
        <v>9</v>
      </c>
      <c r="G9" s="37" t="s">
        <v>9</v>
      </c>
      <c r="H9" s="52" t="s">
        <v>9</v>
      </c>
    </row>
    <row r="10" spans="1:8" x14ac:dyDescent="0.25">
      <c r="A10" s="58"/>
      <c r="B10" s="2" t="s">
        <v>62</v>
      </c>
      <c r="C10" s="17" t="s">
        <v>9</v>
      </c>
      <c r="D10" s="17" t="s">
        <v>9</v>
      </c>
      <c r="E10" s="37" t="s">
        <v>9</v>
      </c>
      <c r="F10" s="17" t="s">
        <v>9</v>
      </c>
      <c r="G10" s="37" t="s">
        <v>9</v>
      </c>
      <c r="H10" s="52" t="s">
        <v>9</v>
      </c>
    </row>
    <row r="11" spans="1:8" x14ac:dyDescent="0.25">
      <c r="A11" s="58"/>
      <c r="B11" s="2" t="s">
        <v>72</v>
      </c>
      <c r="C11" s="17" t="s">
        <v>9</v>
      </c>
      <c r="D11" s="17" t="s">
        <v>9</v>
      </c>
      <c r="E11" s="37" t="s">
        <v>9</v>
      </c>
      <c r="F11" s="17" t="s">
        <v>9</v>
      </c>
      <c r="G11" s="37" t="s">
        <v>9</v>
      </c>
      <c r="H11" s="52" t="s">
        <v>9</v>
      </c>
    </row>
    <row r="14" spans="1:8" ht="39.75" customHeight="1" x14ac:dyDescent="0.25">
      <c r="A14" s="67" t="s">
        <v>35</v>
      </c>
      <c r="B14" s="67"/>
      <c r="C14" s="67"/>
      <c r="D14" s="67"/>
      <c r="E14" s="67"/>
      <c r="F14" s="67"/>
      <c r="G14" s="67"/>
      <c r="H14" s="67"/>
    </row>
    <row r="15" spans="1:8" ht="30" x14ac:dyDescent="0.25">
      <c r="A15" s="9" t="s">
        <v>37</v>
      </c>
      <c r="B15" s="42" t="s">
        <v>31</v>
      </c>
      <c r="C15" s="3" t="s">
        <v>54</v>
      </c>
      <c r="D15" s="3" t="s">
        <v>55</v>
      </c>
      <c r="E15" s="3" t="s">
        <v>56</v>
      </c>
      <c r="F15" s="3" t="s">
        <v>57</v>
      </c>
      <c r="G15" s="3" t="s">
        <v>32</v>
      </c>
      <c r="H15" s="3" t="s">
        <v>58</v>
      </c>
    </row>
    <row r="16" spans="1:8" x14ac:dyDescent="0.25">
      <c r="A16" s="68" t="s">
        <v>38</v>
      </c>
      <c r="B16" s="44" t="s">
        <v>59</v>
      </c>
      <c r="C16" s="45">
        <v>8</v>
      </c>
      <c r="D16" s="45">
        <v>3</v>
      </c>
      <c r="E16" s="46">
        <v>0.375</v>
      </c>
      <c r="F16" s="45">
        <v>3</v>
      </c>
      <c r="G16" s="46">
        <v>0.375</v>
      </c>
      <c r="H16" s="47">
        <v>3.0999999999999996</v>
      </c>
    </row>
    <row r="17" spans="1:8" x14ac:dyDescent="0.25">
      <c r="A17" s="69"/>
      <c r="B17" s="44" t="s">
        <v>60</v>
      </c>
      <c r="C17" s="45">
        <v>12</v>
      </c>
      <c r="D17" s="45">
        <v>5</v>
      </c>
      <c r="E17" s="46">
        <v>0.41666666666666669</v>
      </c>
      <c r="F17" s="45">
        <v>4</v>
      </c>
      <c r="G17" s="46">
        <v>0.33333333333333331</v>
      </c>
      <c r="H17" s="47">
        <v>2.46</v>
      </c>
    </row>
    <row r="18" spans="1:8" x14ac:dyDescent="0.25">
      <c r="A18" s="69"/>
      <c r="B18" s="44" t="s">
        <v>61</v>
      </c>
      <c r="C18" s="45">
        <v>10</v>
      </c>
      <c r="D18" s="45">
        <v>8</v>
      </c>
      <c r="E18" s="46">
        <v>0.8</v>
      </c>
      <c r="F18" s="45">
        <v>8</v>
      </c>
      <c r="G18" s="46">
        <v>0.8</v>
      </c>
      <c r="H18" s="47">
        <v>2.8</v>
      </c>
    </row>
    <row r="19" spans="1:8" x14ac:dyDescent="0.25">
      <c r="A19" s="69"/>
      <c r="B19" s="44" t="s">
        <v>62</v>
      </c>
      <c r="C19" s="45">
        <v>9</v>
      </c>
      <c r="D19" s="45">
        <v>5</v>
      </c>
      <c r="E19" s="46">
        <v>0.55555555555555558</v>
      </c>
      <c r="F19" s="45">
        <v>3</v>
      </c>
      <c r="G19" s="46">
        <v>0.33333333333333331</v>
      </c>
      <c r="H19" s="47">
        <v>2</v>
      </c>
    </row>
    <row r="20" spans="1:8" x14ac:dyDescent="0.25">
      <c r="A20" s="70"/>
      <c r="B20" s="44" t="s">
        <v>72</v>
      </c>
      <c r="C20" s="45">
        <v>13</v>
      </c>
      <c r="D20" s="45">
        <v>9</v>
      </c>
      <c r="E20" s="46">
        <v>0.69230769230769229</v>
      </c>
      <c r="F20" s="45">
        <v>7</v>
      </c>
      <c r="G20" s="46">
        <v>0.53846153846153844</v>
      </c>
      <c r="H20" s="47">
        <v>2.1444444444444444</v>
      </c>
    </row>
    <row r="21" spans="1:8" x14ac:dyDescent="0.25">
      <c r="A21" s="63" t="s">
        <v>39</v>
      </c>
      <c r="B21" s="48" t="s">
        <v>59</v>
      </c>
      <c r="C21" s="49">
        <v>1</v>
      </c>
      <c r="D21" s="49">
        <v>1</v>
      </c>
      <c r="E21" s="50">
        <v>1</v>
      </c>
      <c r="F21" s="49">
        <v>1</v>
      </c>
      <c r="G21" s="50">
        <v>1</v>
      </c>
      <c r="H21" s="51">
        <v>4</v>
      </c>
    </row>
    <row r="22" spans="1:8" x14ac:dyDescent="0.25">
      <c r="A22" s="63"/>
      <c r="B22" s="48" t="s">
        <v>60</v>
      </c>
      <c r="C22" s="49">
        <v>1</v>
      </c>
      <c r="D22" s="49">
        <v>1</v>
      </c>
      <c r="E22" s="50">
        <v>1</v>
      </c>
      <c r="F22" s="49">
        <v>1</v>
      </c>
      <c r="G22" s="50">
        <v>1</v>
      </c>
      <c r="H22" s="51">
        <v>2</v>
      </c>
    </row>
    <row r="23" spans="1:8" x14ac:dyDescent="0.25">
      <c r="A23" s="63"/>
      <c r="B23" s="48" t="s">
        <v>61</v>
      </c>
      <c r="C23" s="49" t="s">
        <v>9</v>
      </c>
      <c r="D23" s="49" t="s">
        <v>9</v>
      </c>
      <c r="E23" s="50" t="s">
        <v>9</v>
      </c>
      <c r="F23" s="49" t="s">
        <v>9</v>
      </c>
      <c r="G23" s="50" t="s">
        <v>9</v>
      </c>
      <c r="H23" s="51" t="s">
        <v>9</v>
      </c>
    </row>
    <row r="24" spans="1:8" x14ac:dyDescent="0.25">
      <c r="A24" s="63"/>
      <c r="B24" s="48" t="s">
        <v>62</v>
      </c>
      <c r="C24" s="49">
        <v>1</v>
      </c>
      <c r="D24" s="49">
        <v>0</v>
      </c>
      <c r="E24" s="50">
        <v>0</v>
      </c>
      <c r="F24" s="49">
        <v>0</v>
      </c>
      <c r="G24" s="50">
        <v>0</v>
      </c>
      <c r="H24" s="51" t="s">
        <v>9</v>
      </c>
    </row>
    <row r="25" spans="1:8" x14ac:dyDescent="0.25">
      <c r="A25" s="63"/>
      <c r="B25" s="48" t="s">
        <v>72</v>
      </c>
      <c r="C25" s="49">
        <v>1</v>
      </c>
      <c r="D25" s="49">
        <v>1</v>
      </c>
      <c r="E25" s="50">
        <v>1</v>
      </c>
      <c r="F25" s="49">
        <v>1</v>
      </c>
      <c r="G25" s="50">
        <v>1</v>
      </c>
      <c r="H25" s="51">
        <v>3</v>
      </c>
    </row>
    <row r="26" spans="1:8" x14ac:dyDescent="0.25">
      <c r="A26" s="65" t="s">
        <v>10</v>
      </c>
      <c r="B26" s="44" t="s">
        <v>59</v>
      </c>
      <c r="C26" s="45">
        <v>19</v>
      </c>
      <c r="D26" s="45">
        <v>13</v>
      </c>
      <c r="E26" s="46">
        <v>0.68421052631578949</v>
      </c>
      <c r="F26" s="45">
        <v>9</v>
      </c>
      <c r="G26" s="46">
        <v>0.47368421052631576</v>
      </c>
      <c r="H26" s="47">
        <v>2.4166666666666665</v>
      </c>
    </row>
    <row r="27" spans="1:8" x14ac:dyDescent="0.25">
      <c r="A27" s="65"/>
      <c r="B27" s="44" t="s">
        <v>60</v>
      </c>
      <c r="C27" s="45">
        <v>10</v>
      </c>
      <c r="D27" s="45">
        <v>10</v>
      </c>
      <c r="E27" s="46">
        <v>1</v>
      </c>
      <c r="F27" s="45">
        <v>8</v>
      </c>
      <c r="G27" s="46">
        <v>0.8</v>
      </c>
      <c r="H27" s="47">
        <v>2.0777777777777779</v>
      </c>
    </row>
    <row r="28" spans="1:8" x14ac:dyDescent="0.25">
      <c r="A28" s="65"/>
      <c r="B28" s="44" t="s">
        <v>61</v>
      </c>
      <c r="C28" s="45">
        <v>21</v>
      </c>
      <c r="D28" s="45">
        <v>16</v>
      </c>
      <c r="E28" s="46">
        <v>0.76190476190476186</v>
      </c>
      <c r="F28" s="45">
        <v>13</v>
      </c>
      <c r="G28" s="46">
        <v>0.61904761904761907</v>
      </c>
      <c r="H28" s="47">
        <v>2.4666666666666668</v>
      </c>
    </row>
    <row r="29" spans="1:8" x14ac:dyDescent="0.25">
      <c r="A29" s="65"/>
      <c r="B29" s="44" t="s">
        <v>62</v>
      </c>
      <c r="C29" s="45">
        <v>16</v>
      </c>
      <c r="D29" s="45">
        <v>13</v>
      </c>
      <c r="E29" s="46">
        <v>0.8125</v>
      </c>
      <c r="F29" s="45">
        <v>12</v>
      </c>
      <c r="G29" s="46">
        <v>0.75</v>
      </c>
      <c r="H29" s="47">
        <v>3.046153846153846</v>
      </c>
    </row>
    <row r="30" spans="1:8" x14ac:dyDescent="0.25">
      <c r="A30" s="65"/>
      <c r="B30" s="44" t="s">
        <v>72</v>
      </c>
      <c r="C30" s="45">
        <v>20</v>
      </c>
      <c r="D30" s="45">
        <v>14</v>
      </c>
      <c r="E30" s="46">
        <v>0.7</v>
      </c>
      <c r="F30" s="45">
        <v>12</v>
      </c>
      <c r="G30" s="46">
        <v>0.6</v>
      </c>
      <c r="H30" s="47">
        <v>2.4785714285714286</v>
      </c>
    </row>
    <row r="31" spans="1:8" x14ac:dyDescent="0.25">
      <c r="A31" s="66" t="s">
        <v>11</v>
      </c>
      <c r="B31" s="48" t="s">
        <v>59</v>
      </c>
      <c r="C31" s="49">
        <v>11</v>
      </c>
      <c r="D31" s="49">
        <v>9</v>
      </c>
      <c r="E31" s="50">
        <v>0.81818181818181823</v>
      </c>
      <c r="F31" s="49">
        <v>7</v>
      </c>
      <c r="G31" s="50">
        <v>0.63636363636363635</v>
      </c>
      <c r="H31" s="51">
        <v>2.5222222222222221</v>
      </c>
    </row>
    <row r="32" spans="1:8" x14ac:dyDescent="0.25">
      <c r="A32" s="66"/>
      <c r="B32" s="48" t="s">
        <v>60</v>
      </c>
      <c r="C32" s="49">
        <v>20</v>
      </c>
      <c r="D32" s="49">
        <v>16</v>
      </c>
      <c r="E32" s="50">
        <v>0.8</v>
      </c>
      <c r="F32" s="49">
        <v>11</v>
      </c>
      <c r="G32" s="50">
        <v>0.55000000000000004</v>
      </c>
      <c r="H32" s="51">
        <v>2.3937499999999998</v>
      </c>
    </row>
    <row r="33" spans="1:8" x14ac:dyDescent="0.25">
      <c r="A33" s="66"/>
      <c r="B33" s="48" t="s">
        <v>61</v>
      </c>
      <c r="C33" s="49">
        <v>16</v>
      </c>
      <c r="D33" s="49">
        <v>12</v>
      </c>
      <c r="E33" s="50">
        <v>0.75</v>
      </c>
      <c r="F33" s="49">
        <v>11</v>
      </c>
      <c r="G33" s="50">
        <v>0.6875</v>
      </c>
      <c r="H33" s="51">
        <v>2.8916666666666666</v>
      </c>
    </row>
    <row r="34" spans="1:8" x14ac:dyDescent="0.25">
      <c r="A34" s="66"/>
      <c r="B34" s="48" t="s">
        <v>62</v>
      </c>
      <c r="C34" s="49">
        <v>21</v>
      </c>
      <c r="D34" s="49">
        <v>19</v>
      </c>
      <c r="E34" s="50">
        <v>0.90476190476190477</v>
      </c>
      <c r="F34" s="49">
        <v>18</v>
      </c>
      <c r="G34" s="50">
        <v>0.8571428571428571</v>
      </c>
      <c r="H34" s="51">
        <v>2.6631578947368424</v>
      </c>
    </row>
    <row r="35" spans="1:8" x14ac:dyDescent="0.25">
      <c r="A35" s="66"/>
      <c r="B35" s="48" t="s">
        <v>72</v>
      </c>
      <c r="C35" s="49">
        <v>18</v>
      </c>
      <c r="D35" s="49">
        <v>14</v>
      </c>
      <c r="E35" s="50">
        <v>0.77777777777777779</v>
      </c>
      <c r="F35" s="49">
        <v>13</v>
      </c>
      <c r="G35" s="50">
        <v>0.72222222222222221</v>
      </c>
      <c r="H35" s="51">
        <v>3.0285714285714289</v>
      </c>
    </row>
    <row r="36" spans="1:8" x14ac:dyDescent="0.25">
      <c r="A36" s="65" t="s">
        <v>12</v>
      </c>
      <c r="B36" s="44" t="s">
        <v>59</v>
      </c>
      <c r="C36" s="45">
        <v>112</v>
      </c>
      <c r="D36" s="45">
        <v>71</v>
      </c>
      <c r="E36" s="46">
        <v>0.6339285714285714</v>
      </c>
      <c r="F36" s="45">
        <v>58</v>
      </c>
      <c r="G36" s="46">
        <v>0.5178571428571429</v>
      </c>
      <c r="H36" s="47">
        <v>2.4115942028985504</v>
      </c>
    </row>
    <row r="37" spans="1:8" x14ac:dyDescent="0.25">
      <c r="A37" s="65"/>
      <c r="B37" s="44" t="s">
        <v>60</v>
      </c>
      <c r="C37" s="45">
        <v>106</v>
      </c>
      <c r="D37" s="45">
        <v>69</v>
      </c>
      <c r="E37" s="46">
        <v>0.65094339622641506</v>
      </c>
      <c r="F37" s="45">
        <v>44</v>
      </c>
      <c r="G37" s="46">
        <v>0.41509433962264153</v>
      </c>
      <c r="H37" s="47">
        <v>2.0220588235294117</v>
      </c>
    </row>
    <row r="38" spans="1:8" x14ac:dyDescent="0.25">
      <c r="A38" s="65"/>
      <c r="B38" s="44" t="s">
        <v>61</v>
      </c>
      <c r="C38" s="45">
        <v>115</v>
      </c>
      <c r="D38" s="45">
        <v>88</v>
      </c>
      <c r="E38" s="46">
        <v>0.76521739130434785</v>
      </c>
      <c r="F38" s="45">
        <v>75</v>
      </c>
      <c r="G38" s="46">
        <v>0.65217391304347827</v>
      </c>
      <c r="H38" s="47">
        <v>2.3602272727272728</v>
      </c>
    </row>
    <row r="39" spans="1:8" x14ac:dyDescent="0.25">
      <c r="A39" s="65"/>
      <c r="B39" s="44" t="s">
        <v>62</v>
      </c>
      <c r="C39" s="45">
        <v>118</v>
      </c>
      <c r="D39" s="45">
        <v>71</v>
      </c>
      <c r="E39" s="46">
        <v>0.60169491525423724</v>
      </c>
      <c r="F39" s="45">
        <v>54</v>
      </c>
      <c r="G39" s="46">
        <v>0.4576271186440678</v>
      </c>
      <c r="H39" s="47">
        <v>2.2071428571428573</v>
      </c>
    </row>
    <row r="40" spans="1:8" x14ac:dyDescent="0.25">
      <c r="A40" s="65"/>
      <c r="B40" s="44" t="s">
        <v>72</v>
      </c>
      <c r="C40" s="45">
        <v>114</v>
      </c>
      <c r="D40" s="45">
        <v>81</v>
      </c>
      <c r="E40" s="46">
        <v>0.71052631578947367</v>
      </c>
      <c r="F40" s="45">
        <v>68</v>
      </c>
      <c r="G40" s="46">
        <v>0.59649122807017541</v>
      </c>
      <c r="H40" s="47">
        <v>2.5299999999999998</v>
      </c>
    </row>
    <row r="41" spans="1:8" x14ac:dyDescent="0.25">
      <c r="A41" s="66" t="s">
        <v>13</v>
      </c>
      <c r="B41" s="48" t="s">
        <v>59</v>
      </c>
      <c r="C41" s="49">
        <v>2</v>
      </c>
      <c r="D41" s="49">
        <v>1</v>
      </c>
      <c r="E41" s="50">
        <v>0.5</v>
      </c>
      <c r="F41" s="49">
        <v>0</v>
      </c>
      <c r="G41" s="50">
        <v>0</v>
      </c>
      <c r="H41" s="51">
        <v>1</v>
      </c>
    </row>
    <row r="42" spans="1:8" x14ac:dyDescent="0.25">
      <c r="A42" s="66"/>
      <c r="B42" s="48" t="s">
        <v>60</v>
      </c>
      <c r="C42" s="49">
        <v>1</v>
      </c>
      <c r="D42" s="49">
        <v>1</v>
      </c>
      <c r="E42" s="50">
        <v>1</v>
      </c>
      <c r="F42" s="49">
        <v>1</v>
      </c>
      <c r="G42" s="50">
        <v>1</v>
      </c>
      <c r="H42" s="51">
        <v>2</v>
      </c>
    </row>
    <row r="43" spans="1:8" x14ac:dyDescent="0.25">
      <c r="A43" s="66"/>
      <c r="B43" s="48" t="s">
        <v>61</v>
      </c>
      <c r="C43" s="49">
        <v>1</v>
      </c>
      <c r="D43" s="49">
        <v>1</v>
      </c>
      <c r="E43" s="50">
        <v>1</v>
      </c>
      <c r="F43" s="49">
        <v>1</v>
      </c>
      <c r="G43" s="50">
        <v>1</v>
      </c>
      <c r="H43" s="51">
        <v>3</v>
      </c>
    </row>
    <row r="44" spans="1:8" x14ac:dyDescent="0.25">
      <c r="A44" s="66"/>
      <c r="B44" s="48" t="s">
        <v>62</v>
      </c>
      <c r="C44" s="49">
        <v>1</v>
      </c>
      <c r="D44" s="49">
        <v>1</v>
      </c>
      <c r="E44" s="50">
        <v>1</v>
      </c>
      <c r="F44" s="49">
        <v>0</v>
      </c>
      <c r="G44" s="50">
        <v>0</v>
      </c>
      <c r="H44" s="51">
        <v>1</v>
      </c>
    </row>
    <row r="45" spans="1:8" x14ac:dyDescent="0.25">
      <c r="A45" s="66"/>
      <c r="B45" s="48" t="s">
        <v>72</v>
      </c>
      <c r="C45" s="49" t="s">
        <v>9</v>
      </c>
      <c r="D45" s="49" t="s">
        <v>9</v>
      </c>
      <c r="E45" s="50" t="s">
        <v>9</v>
      </c>
      <c r="F45" s="49" t="s">
        <v>9</v>
      </c>
      <c r="G45" s="50" t="s">
        <v>9</v>
      </c>
      <c r="H45" s="51" t="s">
        <v>9</v>
      </c>
    </row>
    <row r="46" spans="1:8" x14ac:dyDescent="0.25">
      <c r="A46" s="64" t="s">
        <v>74</v>
      </c>
      <c r="B46" s="44" t="s">
        <v>59</v>
      </c>
      <c r="C46" s="45">
        <v>114</v>
      </c>
      <c r="D46" s="45">
        <v>85</v>
      </c>
      <c r="E46" s="46">
        <v>0.74561403508771928</v>
      </c>
      <c r="F46" s="45">
        <v>75</v>
      </c>
      <c r="G46" s="46">
        <v>0.65789473684210531</v>
      </c>
      <c r="H46" s="47">
        <v>2.6378048780487804</v>
      </c>
    </row>
    <row r="47" spans="1:8" x14ac:dyDescent="0.25">
      <c r="A47" s="64"/>
      <c r="B47" s="44" t="s">
        <v>60</v>
      </c>
      <c r="C47" s="45">
        <v>123</v>
      </c>
      <c r="D47" s="45">
        <v>91</v>
      </c>
      <c r="E47" s="46">
        <v>0.73983739837398377</v>
      </c>
      <c r="F47" s="45">
        <v>79</v>
      </c>
      <c r="G47" s="46">
        <v>0.64227642276422769</v>
      </c>
      <c r="H47" s="47">
        <v>2.7022727272727276</v>
      </c>
    </row>
    <row r="48" spans="1:8" x14ac:dyDescent="0.25">
      <c r="A48" s="64"/>
      <c r="B48" s="44" t="s">
        <v>61</v>
      </c>
      <c r="C48" s="45">
        <v>177</v>
      </c>
      <c r="D48" s="45">
        <v>149</v>
      </c>
      <c r="E48" s="46">
        <v>0.84180790960451979</v>
      </c>
      <c r="F48" s="45">
        <v>126</v>
      </c>
      <c r="G48" s="46">
        <v>0.71186440677966101</v>
      </c>
      <c r="H48" s="47">
        <v>2.656643356643356</v>
      </c>
    </row>
    <row r="49" spans="1:8" x14ac:dyDescent="0.25">
      <c r="A49" s="64"/>
      <c r="B49" s="44" t="s">
        <v>62</v>
      </c>
      <c r="C49" s="45">
        <v>181</v>
      </c>
      <c r="D49" s="45">
        <v>153</v>
      </c>
      <c r="E49" s="46">
        <v>0.84530386740331487</v>
      </c>
      <c r="F49" s="45">
        <v>133</v>
      </c>
      <c r="G49" s="46">
        <v>0.73480662983425415</v>
      </c>
      <c r="H49" s="47">
        <v>2.7442953020134229</v>
      </c>
    </row>
    <row r="50" spans="1:8" x14ac:dyDescent="0.25">
      <c r="A50" s="64"/>
      <c r="B50" s="44" t="s">
        <v>72</v>
      </c>
      <c r="C50" s="45">
        <v>177</v>
      </c>
      <c r="D50" s="45">
        <v>159</v>
      </c>
      <c r="E50" s="46">
        <v>0.89830508474576276</v>
      </c>
      <c r="F50" s="45">
        <v>129</v>
      </c>
      <c r="G50" s="46">
        <v>0.72881355932203384</v>
      </c>
      <c r="H50" s="47">
        <v>2.5993421052631587</v>
      </c>
    </row>
    <row r="51" spans="1:8" x14ac:dyDescent="0.25">
      <c r="A51" s="63" t="s">
        <v>41</v>
      </c>
      <c r="B51" s="48" t="s">
        <v>59</v>
      </c>
      <c r="C51" s="49">
        <v>15</v>
      </c>
      <c r="D51" s="49">
        <v>10</v>
      </c>
      <c r="E51" s="50">
        <v>0.66666666666666663</v>
      </c>
      <c r="F51" s="49">
        <v>10</v>
      </c>
      <c r="G51" s="50">
        <v>0.66666666666666663</v>
      </c>
      <c r="H51" s="51">
        <v>3.2299999999999995</v>
      </c>
    </row>
    <row r="52" spans="1:8" x14ac:dyDescent="0.25">
      <c r="A52" s="63"/>
      <c r="B52" s="48" t="s">
        <v>60</v>
      </c>
      <c r="C52" s="49">
        <v>27</v>
      </c>
      <c r="D52" s="49">
        <v>13</v>
      </c>
      <c r="E52" s="50">
        <v>0.48148148148148145</v>
      </c>
      <c r="F52" s="49">
        <v>9</v>
      </c>
      <c r="G52" s="50">
        <v>0.33333333333333331</v>
      </c>
      <c r="H52" s="51">
        <v>2.5153846153846153</v>
      </c>
    </row>
    <row r="53" spans="1:8" x14ac:dyDescent="0.25">
      <c r="A53" s="63"/>
      <c r="B53" s="48" t="s">
        <v>61</v>
      </c>
      <c r="C53" s="49">
        <v>28</v>
      </c>
      <c r="D53" s="49">
        <v>24</v>
      </c>
      <c r="E53" s="50">
        <v>0.8571428571428571</v>
      </c>
      <c r="F53" s="49">
        <v>22</v>
      </c>
      <c r="G53" s="50">
        <v>0.7857142857142857</v>
      </c>
      <c r="H53" s="51">
        <v>2.6217391304347828</v>
      </c>
    </row>
    <row r="54" spans="1:8" x14ac:dyDescent="0.25">
      <c r="A54" s="63"/>
      <c r="B54" s="48" t="s">
        <v>62</v>
      </c>
      <c r="C54" s="49">
        <v>23</v>
      </c>
      <c r="D54" s="49">
        <v>18</v>
      </c>
      <c r="E54" s="50">
        <v>0.78260869565217395</v>
      </c>
      <c r="F54" s="49">
        <v>15</v>
      </c>
      <c r="G54" s="50">
        <v>0.65217391304347827</v>
      </c>
      <c r="H54" s="51">
        <v>2.8166666666666664</v>
      </c>
    </row>
    <row r="55" spans="1:8" x14ac:dyDescent="0.25">
      <c r="A55" s="63"/>
      <c r="B55" s="48" t="s">
        <v>72</v>
      </c>
      <c r="C55" s="49">
        <v>20</v>
      </c>
      <c r="D55" s="49">
        <v>16</v>
      </c>
      <c r="E55" s="50">
        <v>0.8</v>
      </c>
      <c r="F55" s="49">
        <v>12</v>
      </c>
      <c r="G55" s="50">
        <v>0.6</v>
      </c>
      <c r="H55" s="51">
        <v>2.2666666666666666</v>
      </c>
    </row>
    <row r="56" spans="1:8" x14ac:dyDescent="0.25">
      <c r="A56" s="64" t="s">
        <v>42</v>
      </c>
      <c r="B56" s="44" t="s">
        <v>59</v>
      </c>
      <c r="C56" s="45">
        <v>3</v>
      </c>
      <c r="D56" s="45">
        <v>0</v>
      </c>
      <c r="E56" s="46">
        <v>0</v>
      </c>
      <c r="F56" s="45">
        <v>0</v>
      </c>
      <c r="G56" s="46">
        <v>0</v>
      </c>
      <c r="H56" s="47" t="s">
        <v>9</v>
      </c>
    </row>
    <row r="57" spans="1:8" x14ac:dyDescent="0.25">
      <c r="A57" s="64"/>
      <c r="B57" s="44" t="s">
        <v>60</v>
      </c>
      <c r="C57" s="45">
        <v>5</v>
      </c>
      <c r="D57" s="45">
        <v>4</v>
      </c>
      <c r="E57" s="46">
        <v>0.8</v>
      </c>
      <c r="F57" s="45">
        <v>4</v>
      </c>
      <c r="G57" s="46">
        <v>0.8</v>
      </c>
      <c r="H57" s="47">
        <v>2.75</v>
      </c>
    </row>
    <row r="58" spans="1:8" x14ac:dyDescent="0.25">
      <c r="A58" s="64"/>
      <c r="B58" s="44" t="s">
        <v>61</v>
      </c>
      <c r="C58" s="45">
        <v>3</v>
      </c>
      <c r="D58" s="45">
        <v>3</v>
      </c>
      <c r="E58" s="46">
        <v>1</v>
      </c>
      <c r="F58" s="45">
        <v>3</v>
      </c>
      <c r="G58" s="46">
        <v>1</v>
      </c>
      <c r="H58" s="47">
        <v>3.3333333333333335</v>
      </c>
    </row>
    <row r="59" spans="1:8" x14ac:dyDescent="0.25">
      <c r="A59" s="64"/>
      <c r="B59" s="44" t="s">
        <v>62</v>
      </c>
      <c r="C59" s="45" t="s">
        <v>9</v>
      </c>
      <c r="D59" s="45" t="s">
        <v>9</v>
      </c>
      <c r="E59" s="46" t="s">
        <v>9</v>
      </c>
      <c r="F59" s="45" t="s">
        <v>9</v>
      </c>
      <c r="G59" s="46" t="s">
        <v>9</v>
      </c>
      <c r="H59" s="47" t="s">
        <v>9</v>
      </c>
    </row>
    <row r="60" spans="1:8" x14ac:dyDescent="0.25">
      <c r="A60" s="64"/>
      <c r="B60" s="44" t="s">
        <v>72</v>
      </c>
      <c r="C60" s="45">
        <v>6</v>
      </c>
      <c r="D60" s="45">
        <v>5</v>
      </c>
      <c r="E60" s="46">
        <v>0.83333333333333337</v>
      </c>
      <c r="F60" s="45">
        <v>4</v>
      </c>
      <c r="G60" s="46">
        <v>0.66666666666666663</v>
      </c>
      <c r="H60" s="47">
        <v>2.94</v>
      </c>
    </row>
  </sheetData>
  <mergeCells count="12">
    <mergeCell ref="A2:A6"/>
    <mergeCell ref="A7:A11"/>
    <mergeCell ref="A14:H14"/>
    <mergeCell ref="A16:A20"/>
    <mergeCell ref="A21:A25"/>
    <mergeCell ref="A51:A55"/>
    <mergeCell ref="A56:A60"/>
    <mergeCell ref="A26:A30"/>
    <mergeCell ref="A31:A35"/>
    <mergeCell ref="A36:A40"/>
    <mergeCell ref="A41:A45"/>
    <mergeCell ref="A46:A5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14" customWidth="1"/>
    <col min="2" max="8" width="14" style="8" customWidth="1"/>
  </cols>
  <sheetData>
    <row r="1" spans="1:8" ht="30" x14ac:dyDescent="0.25">
      <c r="A1" s="9" t="s">
        <v>0</v>
      </c>
      <c r="B1" s="1" t="s">
        <v>31</v>
      </c>
      <c r="C1" s="3" t="s">
        <v>54</v>
      </c>
      <c r="D1" s="3" t="s">
        <v>55</v>
      </c>
      <c r="E1" s="3" t="s">
        <v>56</v>
      </c>
      <c r="F1" s="3" t="s">
        <v>57</v>
      </c>
      <c r="G1" s="3" t="s">
        <v>32</v>
      </c>
      <c r="H1" s="3" t="s">
        <v>58</v>
      </c>
    </row>
    <row r="2" spans="1:8" x14ac:dyDescent="0.25">
      <c r="A2" s="58" t="s">
        <v>2</v>
      </c>
      <c r="B2" s="2" t="s">
        <v>59</v>
      </c>
      <c r="C2" s="5">
        <v>154</v>
      </c>
      <c r="D2" s="5">
        <v>107</v>
      </c>
      <c r="E2" s="6">
        <v>0.69480519480519476</v>
      </c>
      <c r="F2" s="5">
        <v>91</v>
      </c>
      <c r="G2" s="6">
        <v>0.59090909090909094</v>
      </c>
      <c r="H2" s="7">
        <v>2.6663366336633665</v>
      </c>
    </row>
    <row r="3" spans="1:8" x14ac:dyDescent="0.25">
      <c r="A3" s="58"/>
      <c r="B3" s="2" t="s">
        <v>60</v>
      </c>
      <c r="C3" s="5">
        <v>168</v>
      </c>
      <c r="D3" s="5">
        <v>117</v>
      </c>
      <c r="E3" s="6">
        <v>0.6964285714285714</v>
      </c>
      <c r="F3" s="5">
        <v>93</v>
      </c>
      <c r="G3" s="6">
        <v>0.5535714285714286</v>
      </c>
      <c r="H3" s="7">
        <v>2.4771929824561405</v>
      </c>
    </row>
    <row r="4" spans="1:8" x14ac:dyDescent="0.25">
      <c r="A4" s="58"/>
      <c r="B4" s="2" t="s">
        <v>61</v>
      </c>
      <c r="C4" s="5">
        <v>213</v>
      </c>
      <c r="D4" s="5">
        <v>172</v>
      </c>
      <c r="E4" s="6">
        <v>0.80751173708920188</v>
      </c>
      <c r="F4" s="5">
        <v>150</v>
      </c>
      <c r="G4" s="6">
        <v>0.70422535211267601</v>
      </c>
      <c r="H4" s="7">
        <v>2.6855421686746985</v>
      </c>
    </row>
    <row r="5" spans="1:8" x14ac:dyDescent="0.25">
      <c r="A5" s="58"/>
      <c r="B5" s="2" t="s">
        <v>62</v>
      </c>
      <c r="C5" s="5">
        <v>201</v>
      </c>
      <c r="D5" s="5">
        <v>156</v>
      </c>
      <c r="E5" s="6">
        <v>0.77611940298507465</v>
      </c>
      <c r="F5" s="5">
        <v>137</v>
      </c>
      <c r="G5" s="6">
        <v>0.68159203980099503</v>
      </c>
      <c r="H5" s="7">
        <v>2.72156862745098</v>
      </c>
    </row>
    <row r="6" spans="1:8" x14ac:dyDescent="0.25">
      <c r="A6" s="58"/>
      <c r="B6" s="2" t="s">
        <v>72</v>
      </c>
      <c r="C6" s="5">
        <v>202</v>
      </c>
      <c r="D6" s="5">
        <v>162</v>
      </c>
      <c r="E6" s="6">
        <v>0.80198019801980203</v>
      </c>
      <c r="F6" s="5">
        <v>137</v>
      </c>
      <c r="G6" s="6">
        <v>0.67821782178217827</v>
      </c>
      <c r="H6" s="7">
        <v>2.6974358974358972</v>
      </c>
    </row>
    <row r="7" spans="1:8" x14ac:dyDescent="0.25">
      <c r="A7" s="58" t="s">
        <v>3</v>
      </c>
      <c r="B7" s="2" t="s">
        <v>59</v>
      </c>
      <c r="C7" s="5">
        <v>129</v>
      </c>
      <c r="D7" s="5">
        <v>85</v>
      </c>
      <c r="E7" s="6">
        <v>0.65891472868217049</v>
      </c>
      <c r="F7" s="5">
        <v>71</v>
      </c>
      <c r="G7" s="6">
        <v>0.55038759689922478</v>
      </c>
      <c r="H7" s="7">
        <v>2.467058823529412</v>
      </c>
    </row>
    <row r="8" spans="1:8" x14ac:dyDescent="0.25">
      <c r="A8" s="58"/>
      <c r="B8" s="2" t="s">
        <v>60</v>
      </c>
      <c r="C8" s="5">
        <v>135</v>
      </c>
      <c r="D8" s="5">
        <v>91</v>
      </c>
      <c r="E8" s="6">
        <v>0.67407407407407405</v>
      </c>
      <c r="F8" s="5">
        <v>66</v>
      </c>
      <c r="G8" s="6">
        <v>0.48888888888888887</v>
      </c>
      <c r="H8" s="7">
        <v>2.2988764044943819</v>
      </c>
    </row>
    <row r="9" spans="1:8" x14ac:dyDescent="0.25">
      <c r="A9" s="58"/>
      <c r="B9" s="2" t="s">
        <v>61</v>
      </c>
      <c r="C9" s="5">
        <v>153</v>
      </c>
      <c r="D9" s="5">
        <v>124</v>
      </c>
      <c r="E9" s="6">
        <v>0.81045751633986929</v>
      </c>
      <c r="F9" s="5">
        <v>104</v>
      </c>
      <c r="G9" s="6">
        <v>0.6797385620915033</v>
      </c>
      <c r="H9" s="7">
        <v>2.4278688524590164</v>
      </c>
    </row>
    <row r="10" spans="1:8" x14ac:dyDescent="0.25">
      <c r="A10" s="58"/>
      <c r="B10" s="2" t="s">
        <v>62</v>
      </c>
      <c r="C10" s="5">
        <v>166</v>
      </c>
      <c r="D10" s="5">
        <v>122</v>
      </c>
      <c r="E10" s="6">
        <v>0.73493975903614461</v>
      </c>
      <c r="F10" s="5">
        <v>96</v>
      </c>
      <c r="G10" s="6">
        <v>0.57831325301204817</v>
      </c>
      <c r="H10" s="7">
        <v>2.4575</v>
      </c>
    </row>
    <row r="11" spans="1:8" x14ac:dyDescent="0.25">
      <c r="A11" s="58"/>
      <c r="B11" s="2" t="s">
        <v>72</v>
      </c>
      <c r="C11" s="5">
        <v>162</v>
      </c>
      <c r="D11" s="5">
        <v>134</v>
      </c>
      <c r="E11" s="6">
        <v>0.8271604938271605</v>
      </c>
      <c r="F11" s="5">
        <v>108</v>
      </c>
      <c r="G11" s="6">
        <v>0.66666666666666663</v>
      </c>
      <c r="H11" s="7">
        <v>2.4335877862595416</v>
      </c>
    </row>
    <row r="12" spans="1:8" ht="30" x14ac:dyDescent="0.25">
      <c r="A12" s="9" t="s">
        <v>37</v>
      </c>
      <c r="B12" s="1" t="s">
        <v>31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32</v>
      </c>
      <c r="H12" s="3" t="s">
        <v>58</v>
      </c>
    </row>
    <row r="13" spans="1:8" x14ac:dyDescent="0.25">
      <c r="A13" s="72" t="s">
        <v>38</v>
      </c>
      <c r="B13" s="2" t="s">
        <v>59</v>
      </c>
      <c r="C13" s="5">
        <v>8</v>
      </c>
      <c r="D13" s="5">
        <v>3</v>
      </c>
      <c r="E13" s="6">
        <v>0.375</v>
      </c>
      <c r="F13" s="5">
        <v>3</v>
      </c>
      <c r="G13" s="6">
        <v>0.375</v>
      </c>
      <c r="H13" s="7">
        <v>3.0999999999999996</v>
      </c>
    </row>
    <row r="14" spans="1:8" x14ac:dyDescent="0.25">
      <c r="A14" s="73"/>
      <c r="B14" s="2" t="s">
        <v>60</v>
      </c>
      <c r="C14" s="5">
        <v>12</v>
      </c>
      <c r="D14" s="5">
        <v>5</v>
      </c>
      <c r="E14" s="6">
        <v>0.41666666666666669</v>
      </c>
      <c r="F14" s="5">
        <v>4</v>
      </c>
      <c r="G14" s="6">
        <v>0.33333333333333331</v>
      </c>
      <c r="H14" s="7">
        <v>2.46</v>
      </c>
    </row>
    <row r="15" spans="1:8" x14ac:dyDescent="0.25">
      <c r="A15" s="73"/>
      <c r="B15" s="2" t="s">
        <v>61</v>
      </c>
      <c r="C15" s="5">
        <v>10</v>
      </c>
      <c r="D15" s="5">
        <v>8</v>
      </c>
      <c r="E15" s="6">
        <v>0.8</v>
      </c>
      <c r="F15" s="5">
        <v>8</v>
      </c>
      <c r="G15" s="6">
        <v>0.8</v>
      </c>
      <c r="H15" s="7">
        <v>2.8</v>
      </c>
    </row>
    <row r="16" spans="1:8" x14ac:dyDescent="0.25">
      <c r="A16" s="73"/>
      <c r="B16" s="2" t="s">
        <v>62</v>
      </c>
      <c r="C16" s="5">
        <v>9</v>
      </c>
      <c r="D16" s="5">
        <v>5</v>
      </c>
      <c r="E16" s="6">
        <v>0.55555555555555558</v>
      </c>
      <c r="F16" s="5">
        <v>3</v>
      </c>
      <c r="G16" s="6">
        <v>0.33333333333333331</v>
      </c>
      <c r="H16" s="7">
        <v>2</v>
      </c>
    </row>
    <row r="17" spans="1:8" x14ac:dyDescent="0.25">
      <c r="A17" s="74"/>
      <c r="B17" s="2" t="s">
        <v>72</v>
      </c>
      <c r="C17" s="5">
        <v>13</v>
      </c>
      <c r="D17" s="5">
        <v>9</v>
      </c>
      <c r="E17" s="6">
        <v>0.69230769230769229</v>
      </c>
      <c r="F17" s="5">
        <v>7</v>
      </c>
      <c r="G17" s="6">
        <v>0.53846153846153844</v>
      </c>
      <c r="H17" s="7">
        <v>2.1444444444444444</v>
      </c>
    </row>
    <row r="18" spans="1:8" x14ac:dyDescent="0.25">
      <c r="A18" s="71" t="s">
        <v>39</v>
      </c>
      <c r="B18" s="2" t="s">
        <v>59</v>
      </c>
      <c r="C18" s="35">
        <v>1</v>
      </c>
      <c r="D18" s="35">
        <v>1</v>
      </c>
      <c r="E18" s="6">
        <v>1</v>
      </c>
      <c r="F18" s="23">
        <v>1</v>
      </c>
      <c r="G18" s="6">
        <v>1</v>
      </c>
      <c r="H18" s="24">
        <v>4</v>
      </c>
    </row>
    <row r="19" spans="1:8" x14ac:dyDescent="0.25">
      <c r="A19" s="71"/>
      <c r="B19" s="2" t="s">
        <v>60</v>
      </c>
      <c r="C19" s="35">
        <v>1</v>
      </c>
      <c r="D19" s="35">
        <v>1</v>
      </c>
      <c r="E19" s="6">
        <v>1</v>
      </c>
      <c r="F19" s="5">
        <v>1</v>
      </c>
      <c r="G19" s="6">
        <v>1</v>
      </c>
      <c r="H19" s="7">
        <v>2</v>
      </c>
    </row>
    <row r="20" spans="1:8" x14ac:dyDescent="0.25">
      <c r="A20" s="71"/>
      <c r="B20" s="2" t="s">
        <v>61</v>
      </c>
      <c r="C20" s="35" t="s">
        <v>9</v>
      </c>
      <c r="D20" s="35" t="s">
        <v>9</v>
      </c>
      <c r="E20" s="6" t="s">
        <v>9</v>
      </c>
      <c r="F20" s="23" t="s">
        <v>9</v>
      </c>
      <c r="G20" s="6" t="s">
        <v>9</v>
      </c>
      <c r="H20" s="24" t="s">
        <v>9</v>
      </c>
    </row>
    <row r="21" spans="1:8" x14ac:dyDescent="0.25">
      <c r="A21" s="71"/>
      <c r="B21" s="2" t="s">
        <v>62</v>
      </c>
      <c r="C21" s="35">
        <v>1</v>
      </c>
      <c r="D21" s="35">
        <v>0</v>
      </c>
      <c r="E21" s="6">
        <v>0</v>
      </c>
      <c r="F21" s="5">
        <v>0</v>
      </c>
      <c r="G21" s="6">
        <v>0</v>
      </c>
      <c r="H21" s="7" t="s">
        <v>9</v>
      </c>
    </row>
    <row r="22" spans="1:8" x14ac:dyDescent="0.25">
      <c r="A22" s="71"/>
      <c r="B22" s="2" t="s">
        <v>72</v>
      </c>
      <c r="C22" s="35">
        <v>1</v>
      </c>
      <c r="D22" s="35">
        <v>1</v>
      </c>
      <c r="E22" s="6">
        <v>1</v>
      </c>
      <c r="F22" s="5">
        <v>1</v>
      </c>
      <c r="G22" s="6">
        <v>1</v>
      </c>
      <c r="H22" s="17">
        <v>3</v>
      </c>
    </row>
    <row r="23" spans="1:8" x14ac:dyDescent="0.25">
      <c r="A23" s="58" t="s">
        <v>10</v>
      </c>
      <c r="B23" s="2" t="s">
        <v>59</v>
      </c>
      <c r="C23" s="5">
        <v>19</v>
      </c>
      <c r="D23" s="5">
        <v>13</v>
      </c>
      <c r="E23" s="6">
        <v>0.68421052631578949</v>
      </c>
      <c r="F23" s="5">
        <v>9</v>
      </c>
      <c r="G23" s="6">
        <v>0.47368421052631576</v>
      </c>
      <c r="H23" s="7">
        <v>2.4166666666666665</v>
      </c>
    </row>
    <row r="24" spans="1:8" x14ac:dyDescent="0.25">
      <c r="A24" s="58"/>
      <c r="B24" s="2" t="s">
        <v>60</v>
      </c>
      <c r="C24" s="5">
        <v>10</v>
      </c>
      <c r="D24" s="5">
        <v>10</v>
      </c>
      <c r="E24" s="6">
        <v>1</v>
      </c>
      <c r="F24" s="5">
        <v>8</v>
      </c>
      <c r="G24" s="6">
        <v>0.8</v>
      </c>
      <c r="H24" s="7">
        <v>2.0777777777777779</v>
      </c>
    </row>
    <row r="25" spans="1:8" x14ac:dyDescent="0.25">
      <c r="A25" s="58"/>
      <c r="B25" s="2" t="s">
        <v>61</v>
      </c>
      <c r="C25" s="23">
        <v>21</v>
      </c>
      <c r="D25" s="23">
        <v>16</v>
      </c>
      <c r="E25" s="6">
        <v>0.76190476190476186</v>
      </c>
      <c r="F25" s="23">
        <v>13</v>
      </c>
      <c r="G25" s="6">
        <v>0.61904761904761907</v>
      </c>
      <c r="H25" s="24">
        <v>2.4666666666666668</v>
      </c>
    </row>
    <row r="26" spans="1:8" x14ac:dyDescent="0.25">
      <c r="A26" s="58"/>
      <c r="B26" s="2" t="s">
        <v>62</v>
      </c>
      <c r="C26" s="5">
        <v>16</v>
      </c>
      <c r="D26" s="5">
        <v>13</v>
      </c>
      <c r="E26" s="6">
        <v>0.8125</v>
      </c>
      <c r="F26" s="5">
        <v>12</v>
      </c>
      <c r="G26" s="6">
        <v>0.75</v>
      </c>
      <c r="H26" s="7">
        <v>3.046153846153846</v>
      </c>
    </row>
    <row r="27" spans="1:8" x14ac:dyDescent="0.25">
      <c r="A27" s="58"/>
      <c r="B27" s="2" t="s">
        <v>72</v>
      </c>
      <c r="C27" s="5">
        <v>20</v>
      </c>
      <c r="D27" s="5">
        <v>14</v>
      </c>
      <c r="E27" s="6">
        <v>0.7</v>
      </c>
      <c r="F27" s="5">
        <v>12</v>
      </c>
      <c r="G27" s="6">
        <v>0.6</v>
      </c>
      <c r="H27" s="7">
        <v>2.4785714285714286</v>
      </c>
    </row>
    <row r="28" spans="1:8" x14ac:dyDescent="0.25">
      <c r="A28" s="58" t="s">
        <v>11</v>
      </c>
      <c r="B28" s="2" t="s">
        <v>59</v>
      </c>
      <c r="C28" s="5">
        <v>11</v>
      </c>
      <c r="D28" s="5">
        <v>9</v>
      </c>
      <c r="E28" s="6">
        <v>0.81818181818181823</v>
      </c>
      <c r="F28" s="5">
        <v>7</v>
      </c>
      <c r="G28" s="6">
        <v>0.63636363636363635</v>
      </c>
      <c r="H28" s="7">
        <v>2.5222222222222221</v>
      </c>
    </row>
    <row r="29" spans="1:8" x14ac:dyDescent="0.25">
      <c r="A29" s="58"/>
      <c r="B29" s="2" t="s">
        <v>60</v>
      </c>
      <c r="C29" s="5">
        <v>20</v>
      </c>
      <c r="D29" s="5">
        <v>16</v>
      </c>
      <c r="E29" s="6">
        <v>0.8</v>
      </c>
      <c r="F29" s="5">
        <v>11</v>
      </c>
      <c r="G29" s="6">
        <v>0.55000000000000004</v>
      </c>
      <c r="H29" s="7">
        <v>2.3937499999999998</v>
      </c>
    </row>
    <row r="30" spans="1:8" x14ac:dyDescent="0.25">
      <c r="A30" s="58"/>
      <c r="B30" s="2" t="s">
        <v>61</v>
      </c>
      <c r="C30" s="5">
        <v>16</v>
      </c>
      <c r="D30" s="5">
        <v>12</v>
      </c>
      <c r="E30" s="6">
        <v>0.75</v>
      </c>
      <c r="F30" s="5">
        <v>11</v>
      </c>
      <c r="G30" s="6">
        <v>0.6875</v>
      </c>
      <c r="H30" s="7">
        <v>2.8916666666666666</v>
      </c>
    </row>
    <row r="31" spans="1:8" x14ac:dyDescent="0.25">
      <c r="A31" s="58"/>
      <c r="B31" s="2" t="s">
        <v>62</v>
      </c>
      <c r="C31" s="5">
        <v>21</v>
      </c>
      <c r="D31" s="5">
        <v>19</v>
      </c>
      <c r="E31" s="6">
        <v>0.90476190476190477</v>
      </c>
      <c r="F31" s="5">
        <v>18</v>
      </c>
      <c r="G31" s="6">
        <v>0.8571428571428571</v>
      </c>
      <c r="H31" s="7">
        <v>2.6631578947368424</v>
      </c>
    </row>
    <row r="32" spans="1:8" x14ac:dyDescent="0.25">
      <c r="A32" s="58"/>
      <c r="B32" s="2" t="s">
        <v>72</v>
      </c>
      <c r="C32" s="5">
        <v>18</v>
      </c>
      <c r="D32" s="5">
        <v>14</v>
      </c>
      <c r="E32" s="6">
        <v>0.77777777777777779</v>
      </c>
      <c r="F32" s="5">
        <v>13</v>
      </c>
      <c r="G32" s="6">
        <v>0.72222222222222221</v>
      </c>
      <c r="H32" s="7">
        <v>3.0285714285714289</v>
      </c>
    </row>
    <row r="33" spans="1:8" x14ac:dyDescent="0.25">
      <c r="A33" s="58" t="s">
        <v>12</v>
      </c>
      <c r="B33" s="2" t="s">
        <v>59</v>
      </c>
      <c r="C33" s="5">
        <v>112</v>
      </c>
      <c r="D33" s="5">
        <v>71</v>
      </c>
      <c r="E33" s="6">
        <v>0.6339285714285714</v>
      </c>
      <c r="F33" s="5">
        <v>58</v>
      </c>
      <c r="G33" s="6">
        <v>0.5178571428571429</v>
      </c>
      <c r="H33" s="7">
        <v>2.4115942028985504</v>
      </c>
    </row>
    <row r="34" spans="1:8" x14ac:dyDescent="0.25">
      <c r="A34" s="58"/>
      <c r="B34" s="2" t="s">
        <v>60</v>
      </c>
      <c r="C34" s="5">
        <v>106</v>
      </c>
      <c r="D34" s="5">
        <v>69</v>
      </c>
      <c r="E34" s="6">
        <v>0.65094339622641506</v>
      </c>
      <c r="F34" s="5">
        <v>44</v>
      </c>
      <c r="G34" s="6">
        <v>0.41509433962264153</v>
      </c>
      <c r="H34" s="7">
        <v>2.0220588235294117</v>
      </c>
    </row>
    <row r="35" spans="1:8" x14ac:dyDescent="0.25">
      <c r="A35" s="58"/>
      <c r="B35" s="2" t="s">
        <v>61</v>
      </c>
      <c r="C35" s="5">
        <v>115</v>
      </c>
      <c r="D35" s="5">
        <v>88</v>
      </c>
      <c r="E35" s="6">
        <v>0.76521739130434785</v>
      </c>
      <c r="F35" s="5">
        <v>75</v>
      </c>
      <c r="G35" s="6">
        <v>0.65217391304347827</v>
      </c>
      <c r="H35" s="7">
        <v>2.3602272727272728</v>
      </c>
    </row>
    <row r="36" spans="1:8" x14ac:dyDescent="0.25">
      <c r="A36" s="58"/>
      <c r="B36" s="2" t="s">
        <v>62</v>
      </c>
      <c r="C36" s="5">
        <v>118</v>
      </c>
      <c r="D36" s="5">
        <v>71</v>
      </c>
      <c r="E36" s="6">
        <v>0.60169491525423724</v>
      </c>
      <c r="F36" s="5">
        <v>54</v>
      </c>
      <c r="G36" s="6">
        <v>0.4576271186440678</v>
      </c>
      <c r="H36" s="7">
        <v>2.2071428571428573</v>
      </c>
    </row>
    <row r="37" spans="1:8" x14ac:dyDescent="0.25">
      <c r="A37" s="58"/>
      <c r="B37" s="2" t="s">
        <v>72</v>
      </c>
      <c r="C37" s="5">
        <v>114</v>
      </c>
      <c r="D37" s="5">
        <v>81</v>
      </c>
      <c r="E37" s="6">
        <v>0.71052631578947367</v>
      </c>
      <c r="F37" s="5">
        <v>68</v>
      </c>
      <c r="G37" s="6">
        <v>0.59649122807017541</v>
      </c>
      <c r="H37" s="7">
        <v>2.5299999999999998</v>
      </c>
    </row>
    <row r="38" spans="1:8" x14ac:dyDescent="0.25">
      <c r="A38" s="58" t="s">
        <v>13</v>
      </c>
      <c r="B38" s="2" t="s">
        <v>59</v>
      </c>
      <c r="C38" s="5">
        <v>2</v>
      </c>
      <c r="D38" s="5">
        <v>1</v>
      </c>
      <c r="E38" s="6">
        <v>0.5</v>
      </c>
      <c r="F38" s="5">
        <v>0</v>
      </c>
      <c r="G38" s="6">
        <v>0</v>
      </c>
      <c r="H38" s="7">
        <v>1</v>
      </c>
    </row>
    <row r="39" spans="1:8" x14ac:dyDescent="0.25">
      <c r="A39" s="58"/>
      <c r="B39" s="2" t="s">
        <v>60</v>
      </c>
      <c r="C39" s="5">
        <v>1</v>
      </c>
      <c r="D39" s="5">
        <v>1</v>
      </c>
      <c r="E39" s="6">
        <v>1</v>
      </c>
      <c r="F39" s="5">
        <v>1</v>
      </c>
      <c r="G39" s="6">
        <v>1</v>
      </c>
      <c r="H39" s="7">
        <v>2</v>
      </c>
    </row>
    <row r="40" spans="1:8" x14ac:dyDescent="0.25">
      <c r="A40" s="58"/>
      <c r="B40" s="2" t="s">
        <v>61</v>
      </c>
      <c r="C40" s="5">
        <v>1</v>
      </c>
      <c r="D40" s="5">
        <v>1</v>
      </c>
      <c r="E40" s="6">
        <v>1</v>
      </c>
      <c r="F40" s="5">
        <v>1</v>
      </c>
      <c r="G40" s="6">
        <v>1</v>
      </c>
      <c r="H40" s="7">
        <v>3</v>
      </c>
    </row>
    <row r="41" spans="1:8" x14ac:dyDescent="0.25">
      <c r="A41" s="58"/>
      <c r="B41" s="2" t="s">
        <v>62</v>
      </c>
      <c r="C41" s="5">
        <v>1</v>
      </c>
      <c r="D41" s="5">
        <v>1</v>
      </c>
      <c r="E41" s="6">
        <v>1</v>
      </c>
      <c r="F41" s="5">
        <v>0</v>
      </c>
      <c r="G41" s="6">
        <v>0</v>
      </c>
      <c r="H41" s="7">
        <v>1</v>
      </c>
    </row>
    <row r="42" spans="1:8" x14ac:dyDescent="0.25">
      <c r="A42" s="58"/>
      <c r="B42" s="2" t="s">
        <v>72</v>
      </c>
      <c r="C42" s="5" t="s">
        <v>9</v>
      </c>
      <c r="D42" s="5" t="s">
        <v>9</v>
      </c>
      <c r="E42" s="6" t="s">
        <v>9</v>
      </c>
      <c r="F42" s="5" t="s">
        <v>9</v>
      </c>
      <c r="G42" s="6" t="s">
        <v>9</v>
      </c>
      <c r="H42" s="7" t="s">
        <v>9</v>
      </c>
    </row>
    <row r="43" spans="1:8" x14ac:dyDescent="0.25">
      <c r="A43" s="71" t="s">
        <v>40</v>
      </c>
      <c r="B43" s="2" t="s">
        <v>59</v>
      </c>
      <c r="C43" s="5">
        <v>114</v>
      </c>
      <c r="D43" s="5">
        <v>85</v>
      </c>
      <c r="E43" s="6">
        <v>0.74561403508771928</v>
      </c>
      <c r="F43" s="5">
        <v>75</v>
      </c>
      <c r="G43" s="6">
        <v>0.65789473684210531</v>
      </c>
      <c r="H43" s="7">
        <v>2.6378048780487804</v>
      </c>
    </row>
    <row r="44" spans="1:8" x14ac:dyDescent="0.25">
      <c r="A44" s="71"/>
      <c r="B44" s="2" t="s">
        <v>60</v>
      </c>
      <c r="C44" s="5">
        <v>123</v>
      </c>
      <c r="D44" s="5">
        <v>91</v>
      </c>
      <c r="E44" s="6">
        <v>0.73983739837398377</v>
      </c>
      <c r="F44" s="5">
        <v>79</v>
      </c>
      <c r="G44" s="6">
        <v>0.64227642276422769</v>
      </c>
      <c r="H44" s="7">
        <v>2.7022727272727276</v>
      </c>
    </row>
    <row r="45" spans="1:8" x14ac:dyDescent="0.25">
      <c r="A45" s="71"/>
      <c r="B45" s="2" t="s">
        <v>61</v>
      </c>
      <c r="C45" s="5">
        <v>177</v>
      </c>
      <c r="D45" s="5">
        <v>149</v>
      </c>
      <c r="E45" s="6">
        <v>0.84180790960451979</v>
      </c>
      <c r="F45" s="5">
        <v>126</v>
      </c>
      <c r="G45" s="6">
        <v>0.71186440677966101</v>
      </c>
      <c r="H45" s="7">
        <v>2.656643356643356</v>
      </c>
    </row>
    <row r="46" spans="1:8" x14ac:dyDescent="0.25">
      <c r="A46" s="71"/>
      <c r="B46" s="2" t="s">
        <v>62</v>
      </c>
      <c r="C46" s="5">
        <v>181</v>
      </c>
      <c r="D46" s="5">
        <v>153</v>
      </c>
      <c r="E46" s="6">
        <v>0.84530386740331487</v>
      </c>
      <c r="F46" s="5">
        <v>133</v>
      </c>
      <c r="G46" s="6">
        <v>0.73480662983425415</v>
      </c>
      <c r="H46" s="7">
        <v>2.7442953020134229</v>
      </c>
    </row>
    <row r="47" spans="1:8" x14ac:dyDescent="0.25">
      <c r="A47" s="71"/>
      <c r="B47" s="2" t="s">
        <v>72</v>
      </c>
      <c r="C47" s="5">
        <v>177</v>
      </c>
      <c r="D47" s="5">
        <v>159</v>
      </c>
      <c r="E47" s="6">
        <v>0.89830508474576276</v>
      </c>
      <c r="F47" s="5">
        <v>129</v>
      </c>
      <c r="G47" s="6">
        <v>0.72881355932203384</v>
      </c>
      <c r="H47" s="7">
        <v>2.5993421052631587</v>
      </c>
    </row>
    <row r="48" spans="1:8" x14ac:dyDescent="0.25">
      <c r="A48" s="71" t="s">
        <v>41</v>
      </c>
      <c r="B48" s="2" t="s">
        <v>59</v>
      </c>
      <c r="C48" s="5">
        <v>15</v>
      </c>
      <c r="D48" s="5">
        <v>10</v>
      </c>
      <c r="E48" s="6">
        <v>0.66666666666666663</v>
      </c>
      <c r="F48" s="5">
        <v>10</v>
      </c>
      <c r="G48" s="6">
        <v>0.66666666666666663</v>
      </c>
      <c r="H48" s="7">
        <v>3.2299999999999995</v>
      </c>
    </row>
    <row r="49" spans="1:8" x14ac:dyDescent="0.25">
      <c r="A49" s="71"/>
      <c r="B49" s="2" t="s">
        <v>60</v>
      </c>
      <c r="C49" s="5">
        <v>27</v>
      </c>
      <c r="D49" s="5">
        <v>13</v>
      </c>
      <c r="E49" s="6">
        <v>0.48148148148148145</v>
      </c>
      <c r="F49" s="5">
        <v>9</v>
      </c>
      <c r="G49" s="6">
        <v>0.33333333333333331</v>
      </c>
      <c r="H49" s="7">
        <v>2.5153846153846153</v>
      </c>
    </row>
    <row r="50" spans="1:8" x14ac:dyDescent="0.25">
      <c r="A50" s="71"/>
      <c r="B50" s="2" t="s">
        <v>61</v>
      </c>
      <c r="C50" s="5">
        <v>28</v>
      </c>
      <c r="D50" s="5">
        <v>24</v>
      </c>
      <c r="E50" s="6">
        <v>0.8571428571428571</v>
      </c>
      <c r="F50" s="5">
        <v>22</v>
      </c>
      <c r="G50" s="6">
        <v>0.7857142857142857</v>
      </c>
      <c r="H50" s="7">
        <v>2.6217391304347828</v>
      </c>
    </row>
    <row r="51" spans="1:8" x14ac:dyDescent="0.25">
      <c r="A51" s="71"/>
      <c r="B51" s="2" t="s">
        <v>62</v>
      </c>
      <c r="C51" s="5">
        <v>23</v>
      </c>
      <c r="D51" s="5">
        <v>18</v>
      </c>
      <c r="E51" s="6">
        <v>0.78260869565217395</v>
      </c>
      <c r="F51" s="5">
        <v>15</v>
      </c>
      <c r="G51" s="6">
        <v>0.65217391304347827</v>
      </c>
      <c r="H51" s="7">
        <v>2.8166666666666664</v>
      </c>
    </row>
    <row r="52" spans="1:8" x14ac:dyDescent="0.25">
      <c r="A52" s="71"/>
      <c r="B52" s="2" t="s">
        <v>72</v>
      </c>
      <c r="C52" s="5">
        <v>20</v>
      </c>
      <c r="D52" s="5">
        <v>16</v>
      </c>
      <c r="E52" s="6">
        <v>0.8</v>
      </c>
      <c r="F52" s="5">
        <v>12</v>
      </c>
      <c r="G52" s="6">
        <v>0.6</v>
      </c>
      <c r="H52" s="7">
        <v>2.2666666666666666</v>
      </c>
    </row>
    <row r="53" spans="1:8" x14ac:dyDescent="0.25">
      <c r="A53" s="71" t="s">
        <v>42</v>
      </c>
      <c r="B53" s="2" t="s">
        <v>59</v>
      </c>
      <c r="C53" s="5">
        <v>3</v>
      </c>
      <c r="D53" s="5">
        <v>0</v>
      </c>
      <c r="E53" s="6">
        <v>0</v>
      </c>
      <c r="F53" s="5">
        <v>0</v>
      </c>
      <c r="G53" s="6">
        <v>0</v>
      </c>
      <c r="H53" s="7" t="s">
        <v>9</v>
      </c>
    </row>
    <row r="54" spans="1:8" x14ac:dyDescent="0.25">
      <c r="A54" s="71"/>
      <c r="B54" s="2" t="s">
        <v>60</v>
      </c>
      <c r="C54" s="5">
        <v>5</v>
      </c>
      <c r="D54" s="5">
        <v>4</v>
      </c>
      <c r="E54" s="6">
        <v>0.8</v>
      </c>
      <c r="F54" s="5">
        <v>4</v>
      </c>
      <c r="G54" s="6">
        <v>0.8</v>
      </c>
      <c r="H54" s="17">
        <v>2.75</v>
      </c>
    </row>
    <row r="55" spans="1:8" x14ac:dyDescent="0.25">
      <c r="A55" s="71"/>
      <c r="B55" s="2" t="s">
        <v>61</v>
      </c>
      <c r="C55" s="5">
        <v>3</v>
      </c>
      <c r="D55" s="5">
        <v>3</v>
      </c>
      <c r="E55" s="6">
        <v>1</v>
      </c>
      <c r="F55" s="5">
        <v>3</v>
      </c>
      <c r="G55" s="6">
        <v>1</v>
      </c>
      <c r="H55" s="7">
        <v>3.3333333333333335</v>
      </c>
    </row>
    <row r="56" spans="1:8" x14ac:dyDescent="0.25">
      <c r="A56" s="71"/>
      <c r="B56" s="2" t="s">
        <v>62</v>
      </c>
      <c r="C56" s="5" t="s">
        <v>9</v>
      </c>
      <c r="D56" s="5" t="s">
        <v>9</v>
      </c>
      <c r="E56" s="6" t="s">
        <v>9</v>
      </c>
      <c r="F56" s="5" t="s">
        <v>9</v>
      </c>
      <c r="G56" s="6" t="s">
        <v>9</v>
      </c>
      <c r="H56" s="7" t="s">
        <v>9</v>
      </c>
    </row>
    <row r="57" spans="1:8" x14ac:dyDescent="0.25">
      <c r="A57" s="71"/>
      <c r="B57" s="2" t="s">
        <v>72</v>
      </c>
      <c r="C57" s="17">
        <v>6</v>
      </c>
      <c r="D57" s="17">
        <v>5</v>
      </c>
      <c r="E57" s="6">
        <v>0.83333333333333337</v>
      </c>
      <c r="F57" s="5">
        <v>4</v>
      </c>
      <c r="G57" s="6">
        <v>0.66666666666666663</v>
      </c>
      <c r="H57" s="7">
        <v>2.94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14" customWidth="1"/>
    <col min="2" max="11" width="11.7109375" style="8" customWidth="1"/>
  </cols>
  <sheetData>
    <row r="1" spans="1:11" ht="45" x14ac:dyDescent="0.25">
      <c r="A1" s="25" t="s">
        <v>31</v>
      </c>
      <c r="B1" s="3" t="s">
        <v>43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</row>
    <row r="2" spans="1:11" x14ac:dyDescent="0.25">
      <c r="A2" s="43" t="s">
        <v>59</v>
      </c>
      <c r="B2" s="26">
        <v>9</v>
      </c>
      <c r="C2" s="27">
        <v>2140.5995459999999</v>
      </c>
      <c r="D2" s="28">
        <v>541.78677448747158</v>
      </c>
      <c r="E2" s="27">
        <v>71.35331819999999</v>
      </c>
      <c r="F2" s="27">
        <v>3.9509999999999996</v>
      </c>
      <c r="G2" s="29">
        <v>1.7669999999999995</v>
      </c>
      <c r="H2" s="28">
        <v>18.059559149582384</v>
      </c>
      <c r="I2" s="26">
        <v>283</v>
      </c>
      <c r="J2" s="26">
        <v>256</v>
      </c>
      <c r="K2" s="30">
        <v>1.10546875</v>
      </c>
    </row>
    <row r="3" spans="1:11" x14ac:dyDescent="0.25">
      <c r="A3" s="43" t="s">
        <v>60</v>
      </c>
      <c r="B3" s="26">
        <v>10</v>
      </c>
      <c r="C3" s="27">
        <v>2201.9999219999995</v>
      </c>
      <c r="D3" s="28">
        <v>478.59159356661587</v>
      </c>
      <c r="E3" s="27">
        <v>73.39999739999999</v>
      </c>
      <c r="F3" s="27">
        <v>4.601</v>
      </c>
      <c r="G3" s="29">
        <v>2.5339999999999998</v>
      </c>
      <c r="H3" s="28">
        <v>15.953053118887196</v>
      </c>
      <c r="I3" s="26">
        <v>299</v>
      </c>
      <c r="J3" s="26">
        <v>288</v>
      </c>
      <c r="K3" s="30">
        <v>1.0381944444444444</v>
      </c>
    </row>
    <row r="4" spans="1:11" x14ac:dyDescent="0.25">
      <c r="A4" s="43" t="s">
        <v>61</v>
      </c>
      <c r="B4" s="26">
        <v>12</v>
      </c>
      <c r="C4" s="27">
        <v>2749.9999109999999</v>
      </c>
      <c r="D4" s="31">
        <v>478.2525366515365</v>
      </c>
      <c r="E4" s="29">
        <v>91.666663700000001</v>
      </c>
      <c r="F4" s="29">
        <v>5.7500999999999998</v>
      </c>
      <c r="G4" s="29">
        <v>4.7500999999999998</v>
      </c>
      <c r="H4" s="31">
        <v>15.941751221717883</v>
      </c>
      <c r="I4" s="26">
        <v>370</v>
      </c>
      <c r="J4" s="26">
        <v>344</v>
      </c>
      <c r="K4" s="30">
        <v>1.0755813953488371</v>
      </c>
    </row>
    <row r="5" spans="1:11" x14ac:dyDescent="0.25">
      <c r="A5" s="43" t="s">
        <v>62</v>
      </c>
      <c r="B5" s="26">
        <v>12</v>
      </c>
      <c r="C5" s="27">
        <v>2715.9999119999998</v>
      </c>
      <c r="D5" s="28">
        <v>472.33959618093598</v>
      </c>
      <c r="E5" s="27">
        <v>90.533330399999997</v>
      </c>
      <c r="F5" s="27">
        <v>5.7500999999999998</v>
      </c>
      <c r="G5" s="29">
        <v>4.4500999999999999</v>
      </c>
      <c r="H5" s="28">
        <v>15.744653206031199</v>
      </c>
      <c r="I5" s="26">
        <v>363</v>
      </c>
      <c r="J5" s="26">
        <v>344</v>
      </c>
      <c r="K5" s="30">
        <v>1.055232558139535</v>
      </c>
    </row>
    <row r="6" spans="1:11" x14ac:dyDescent="0.25">
      <c r="A6" s="10" t="s">
        <v>72</v>
      </c>
      <c r="B6" s="26">
        <v>13</v>
      </c>
      <c r="C6" s="27">
        <v>2768.9999339999995</v>
      </c>
      <c r="D6" s="28">
        <v>446.60568926307633</v>
      </c>
      <c r="E6" s="27">
        <v>92.299997799999986</v>
      </c>
      <c r="F6" s="27">
        <v>6.2000999999999999</v>
      </c>
      <c r="G6" s="29">
        <v>5.0501000000000005</v>
      </c>
      <c r="H6" s="28">
        <v>14.886856308769211</v>
      </c>
      <c r="I6" s="26">
        <v>367</v>
      </c>
      <c r="J6" s="26">
        <v>368</v>
      </c>
      <c r="K6" s="30">
        <v>0.99728260869565222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Characterisitcs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2017-09-27T17:25:28Z</cp:lastPrinted>
  <dcterms:created xsi:type="dcterms:W3CDTF">2017-09-06T17:24:52Z</dcterms:created>
  <dcterms:modified xsi:type="dcterms:W3CDTF">2018-08-23T21:36:50Z</dcterms:modified>
</cp:coreProperties>
</file>