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Program Review\2018-19\Data\Division Reports\Math, Science &amp; Engineering\"/>
    </mc:Choice>
  </mc:AlternateContent>
  <bookViews>
    <workbookView xWindow="0" yWindow="0" windowWidth="19200" windowHeight="12180"/>
  </bookViews>
  <sheets>
    <sheet name="Student Characteristics" sheetId="1" r:id="rId1"/>
    <sheet name="Success Rates by Course" sheetId="2" r:id="rId2"/>
    <sheet name="Success Rates by DE" sheetId="3" r:id="rId3"/>
    <sheet name="Success Rates by Demographics" sheetId="4" r:id="rId4"/>
    <sheet name="Awards" sheetId="5" r:id="rId5"/>
    <sheet name="Productivity" sheetId="6" r:id="rId6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6" i="1" l="1"/>
  <c r="L35" i="1"/>
  <c r="L34" i="1"/>
  <c r="L32" i="1"/>
  <c r="L31" i="1"/>
  <c r="L29" i="1"/>
  <c r="L28" i="1"/>
  <c r="L27" i="1"/>
  <c r="L26" i="1"/>
  <c r="L24" i="1"/>
  <c r="L23" i="1"/>
  <c r="L22" i="1"/>
  <c r="L21" i="1"/>
  <c r="L20" i="1"/>
  <c r="L18" i="1"/>
  <c r="L17" i="1"/>
  <c r="L16" i="1"/>
  <c r="L15" i="1"/>
  <c r="L14" i="1"/>
  <c r="L13" i="1"/>
  <c r="L12" i="1"/>
  <c r="L11" i="1"/>
  <c r="L9" i="1"/>
  <c r="L7" i="1"/>
  <c r="L6" i="1"/>
  <c r="L5" i="1"/>
  <c r="L4" i="1"/>
  <c r="K36" i="1" l="1"/>
  <c r="K35" i="1"/>
  <c r="K34" i="1"/>
  <c r="K32" i="1"/>
  <c r="K31" i="1"/>
  <c r="K30" i="1"/>
  <c r="K29" i="1"/>
  <c r="K28" i="1"/>
  <c r="K27" i="1"/>
  <c r="K26" i="1"/>
  <c r="K24" i="1"/>
  <c r="K23" i="1"/>
  <c r="K22" i="1"/>
  <c r="K21" i="1"/>
  <c r="K20" i="1"/>
  <c r="K18" i="1"/>
  <c r="K17" i="1"/>
  <c r="K16" i="1"/>
  <c r="K15" i="1"/>
  <c r="K14" i="1"/>
  <c r="K13" i="1"/>
  <c r="K12" i="1"/>
  <c r="K11" i="1"/>
  <c r="K9" i="1"/>
  <c r="K6" i="1"/>
  <c r="K5" i="1"/>
  <c r="K4" i="1"/>
  <c r="K7" i="1"/>
  <c r="H36" i="1"/>
  <c r="I36" i="1" s="1"/>
  <c r="F36" i="1"/>
  <c r="G36" i="1" s="1"/>
  <c r="D36" i="1"/>
  <c r="E36" i="1" s="1"/>
  <c r="B36" i="1"/>
  <c r="C36" i="1" s="1"/>
  <c r="I35" i="1"/>
  <c r="G35" i="1"/>
  <c r="E35" i="1"/>
  <c r="C35" i="1"/>
  <c r="I34" i="1"/>
  <c r="G34" i="1"/>
  <c r="E34" i="1"/>
  <c r="C34" i="1"/>
  <c r="H32" i="1"/>
  <c r="I32" i="1" s="1"/>
  <c r="F32" i="1"/>
  <c r="G32" i="1" s="1"/>
  <c r="D32" i="1"/>
  <c r="E32" i="1" s="1"/>
  <c r="B32" i="1"/>
  <c r="C32" i="1" s="1"/>
  <c r="I31" i="1"/>
  <c r="G31" i="1"/>
  <c r="E31" i="1"/>
  <c r="C31" i="1"/>
  <c r="I29" i="1"/>
  <c r="G29" i="1"/>
  <c r="E29" i="1"/>
  <c r="C29" i="1"/>
  <c r="I28" i="1"/>
  <c r="G28" i="1"/>
  <c r="E28" i="1"/>
  <c r="C28" i="1"/>
  <c r="I27" i="1"/>
  <c r="G27" i="1"/>
  <c r="E27" i="1"/>
  <c r="C27" i="1"/>
  <c r="I26" i="1"/>
  <c r="G26" i="1"/>
  <c r="E26" i="1"/>
  <c r="C26" i="1"/>
  <c r="I24" i="1"/>
  <c r="H24" i="1"/>
  <c r="F24" i="1"/>
  <c r="G24" i="1" s="1"/>
  <c r="D24" i="1"/>
  <c r="E24" i="1" s="1"/>
  <c r="B24" i="1"/>
  <c r="C24" i="1" s="1"/>
  <c r="I23" i="1"/>
  <c r="G23" i="1"/>
  <c r="E23" i="1"/>
  <c r="C23" i="1"/>
  <c r="I22" i="1"/>
  <c r="G22" i="1"/>
  <c r="E22" i="1"/>
  <c r="C22" i="1"/>
  <c r="I21" i="1"/>
  <c r="G21" i="1"/>
  <c r="E21" i="1"/>
  <c r="C21" i="1"/>
  <c r="I20" i="1"/>
  <c r="G20" i="1"/>
  <c r="E20" i="1"/>
  <c r="C20" i="1"/>
  <c r="H18" i="1"/>
  <c r="I18" i="1" s="1"/>
  <c r="F18" i="1"/>
  <c r="G18" i="1" s="1"/>
  <c r="D18" i="1"/>
  <c r="E18" i="1" s="1"/>
  <c r="B18" i="1"/>
  <c r="C18" i="1" s="1"/>
  <c r="I17" i="1"/>
  <c r="G17" i="1"/>
  <c r="E17" i="1"/>
  <c r="C17" i="1"/>
  <c r="I16" i="1"/>
  <c r="G16" i="1"/>
  <c r="E16" i="1"/>
  <c r="C16" i="1"/>
  <c r="I15" i="1"/>
  <c r="G15" i="1"/>
  <c r="E15" i="1"/>
  <c r="C15" i="1"/>
  <c r="I14" i="1"/>
  <c r="G14" i="1"/>
  <c r="E14" i="1"/>
  <c r="C14" i="1"/>
  <c r="I13" i="1"/>
  <c r="G13" i="1"/>
  <c r="E13" i="1"/>
  <c r="C13" i="1"/>
  <c r="I12" i="1"/>
  <c r="G12" i="1"/>
  <c r="E12" i="1"/>
  <c r="C12" i="1"/>
  <c r="I11" i="1"/>
  <c r="G11" i="1"/>
  <c r="E11" i="1"/>
  <c r="C11" i="1"/>
  <c r="I10" i="1"/>
  <c r="G10" i="1"/>
  <c r="E10" i="1"/>
  <c r="C10" i="1"/>
  <c r="I9" i="1"/>
  <c r="G9" i="1"/>
  <c r="E9" i="1"/>
  <c r="C9" i="1"/>
  <c r="H7" i="1"/>
  <c r="I7" i="1" s="1"/>
  <c r="F7" i="1"/>
  <c r="G7" i="1" s="1"/>
  <c r="D7" i="1"/>
  <c r="E7" i="1" s="1"/>
  <c r="B7" i="1"/>
  <c r="C7" i="1" s="1"/>
  <c r="I6" i="1"/>
  <c r="G6" i="1"/>
  <c r="E6" i="1"/>
  <c r="C6" i="1"/>
  <c r="I5" i="1"/>
  <c r="G5" i="1"/>
  <c r="E5" i="1"/>
  <c r="C5" i="1"/>
  <c r="I4" i="1"/>
  <c r="G4" i="1"/>
  <c r="E4" i="1"/>
  <c r="C4" i="1"/>
  <c r="J36" i="1" l="1"/>
  <c r="J32" i="1"/>
  <c r="J24" i="1"/>
  <c r="J18" i="1"/>
  <c r="J7" i="1"/>
</calcChain>
</file>

<file path=xl/sharedStrings.xml><?xml version="1.0" encoding="utf-8"?>
<sst xmlns="http://schemas.openxmlformats.org/spreadsheetml/2006/main" count="441" uniqueCount="84">
  <si>
    <t>Gender</t>
  </si>
  <si>
    <t>Fall 2013</t>
  </si>
  <si>
    <t>Fall 2014</t>
  </si>
  <si>
    <t>Fall 2015</t>
  </si>
  <si>
    <t>Fall 2016</t>
  </si>
  <si>
    <t>5-Year Change</t>
  </si>
  <si>
    <t>Female</t>
  </si>
  <si>
    <t>Male</t>
  </si>
  <si>
    <t>Unknown</t>
  </si>
  <si>
    <t>Total</t>
  </si>
  <si>
    <t>Race/Ethnicity</t>
  </si>
  <si>
    <t>African-American/Non-Hispanic</t>
  </si>
  <si>
    <t>American Indian/Alaskan Native</t>
  </si>
  <si>
    <t>--</t>
  </si>
  <si>
    <t>Asian</t>
  </si>
  <si>
    <t>Filipino</t>
  </si>
  <si>
    <t>Hispanic</t>
  </si>
  <si>
    <t>Pacific Islander</t>
  </si>
  <si>
    <t>White</t>
  </si>
  <si>
    <t>Multiple Races</t>
  </si>
  <si>
    <t>Unknown/Non-Respondent</t>
  </si>
  <si>
    <t>Age</t>
  </si>
  <si>
    <t>&lt;20 years</t>
  </si>
  <si>
    <t>20-24 years</t>
  </si>
  <si>
    <t>25-39 years</t>
  </si>
  <si>
    <t>40+ years</t>
  </si>
  <si>
    <t>Educational Goal (Condensed Categories)</t>
  </si>
  <si>
    <t>Transfer with Degree</t>
  </si>
  <si>
    <t>Transfer without Degree</t>
  </si>
  <si>
    <t>Degree Only</t>
  </si>
  <si>
    <t>Certificate Only</t>
  </si>
  <si>
    <t>Other</t>
  </si>
  <si>
    <t>Full-Time/Part-Time Status</t>
  </si>
  <si>
    <t>Full-time (12 or more units)</t>
  </si>
  <si>
    <t>Chemistry
Student Characteristics</t>
  </si>
  <si>
    <t>Program</t>
  </si>
  <si>
    <t>Term</t>
  </si>
  <si>
    <t>Success Rate</t>
  </si>
  <si>
    <t>Course</t>
  </si>
  <si>
    <t>Chemistry
Success and Retention Rates by Course</t>
  </si>
  <si>
    <t>Chemistry</t>
  </si>
  <si>
    <t>CHEM-102 : Gen, Organic, Biological Chem</t>
  </si>
  <si>
    <t>CHEM-120 : Prep for General Chemistry</t>
  </si>
  <si>
    <t>CHEM-141 : General Chemistry I</t>
  </si>
  <si>
    <t>CHEM-142 : General Chemistry II</t>
  </si>
  <si>
    <t>CHEM-231 : Organic Chemistry I</t>
  </si>
  <si>
    <t>Location</t>
  </si>
  <si>
    <t>On-Campus</t>
  </si>
  <si>
    <t>Online</t>
  </si>
  <si>
    <t>Ethnicity</t>
  </si>
  <si>
    <t>African-American Non-Hispanic</t>
  </si>
  <si>
    <t>American Indian/ Alaskan Native</t>
  </si>
  <si>
    <t>White                 Non-Hispanic</t>
  </si>
  <si>
    <t>Multiple Races/               Ethnicities</t>
  </si>
  <si>
    <t>Unknown/ Non-Respondent</t>
  </si>
  <si>
    <t>Primary Section Count</t>
  </si>
  <si>
    <t>WSCH</t>
  </si>
  <si>
    <t>Census WSCH/FTEF</t>
  </si>
  <si>
    <t>Census Credit FTES</t>
  </si>
  <si>
    <t>Total FTEF</t>
  </si>
  <si>
    <t>Load Cushion</t>
  </si>
  <si>
    <t>Census FTES/FTEF</t>
  </si>
  <si>
    <t>Census Enrollment</t>
  </si>
  <si>
    <t>Capacity</t>
  </si>
  <si>
    <t>Fill Rate</t>
  </si>
  <si>
    <t>2013-14</t>
  </si>
  <si>
    <t>2014-15</t>
  </si>
  <si>
    <t>2015-16</t>
  </si>
  <si>
    <t>2016-17</t>
  </si>
  <si>
    <t>Degrees Awarded</t>
  </si>
  <si>
    <t>Enrollment</t>
  </si>
  <si>
    <t>Retained</t>
  </si>
  <si>
    <t>Retention Rate</t>
  </si>
  <si>
    <t>Successful</t>
  </si>
  <si>
    <t>Course GPA</t>
  </si>
  <si>
    <t>Awards</t>
  </si>
  <si>
    <t>Academic Year</t>
  </si>
  <si>
    <t>Certificates Awarded</t>
  </si>
  <si>
    <t>Less than full-time (less than 12 units)</t>
  </si>
  <si>
    <t>Fall 2017</t>
  </si>
  <si>
    <t>Transfer, Degree, Certificate</t>
  </si>
  <si>
    <t>CHEM-020 : Strat For Success In Chem 120</t>
  </si>
  <si>
    <t>White                    
Non-Hispanic</t>
  </si>
  <si>
    <t>2017-18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</si>
</sst>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0">
    <xf numFmtId="0" fontId="0" fillId="0" borderId="0" xfId="0"/>
    <xf numFmtId="0" fontId="0" fillId="0" borderId="2" xfId="0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3" fontId="3" fillId="0" borderId="2" xfId="0" applyNumberFormat="1" applyFont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2" fillId="3" borderId="2" xfId="0" applyFont="1" applyFill="1" applyBorder="1" applyAlignment="1">
      <alignment horizontal="center" vertical="center" wrapText="1"/>
    </xf>
    <xf numFmtId="3" fontId="0" fillId="0" borderId="2" xfId="0" applyNumberFormat="1" applyBorder="1" applyAlignment="1">
      <alignment horizontal="center" vertical="center"/>
    </xf>
    <xf numFmtId="9" fontId="0" fillId="0" borderId="2" xfId="1" applyFont="1" applyBorder="1" applyAlignment="1">
      <alignment horizontal="center" vertical="center"/>
    </xf>
    <xf numFmtId="3" fontId="0" fillId="0" borderId="2" xfId="0" quotePrefix="1" applyNumberForma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9" fontId="3" fillId="0" borderId="2" xfId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2" xfId="0" applyFont="1" applyFill="1" applyBorder="1" applyAlignment="1">
      <alignment horizontal="left" vertical="center" wrapText="1"/>
    </xf>
    <xf numFmtId="0" fontId="0" fillId="3" borderId="2" xfId="0" applyFill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 wrapText="1"/>
    </xf>
    <xf numFmtId="9" fontId="2" fillId="2" borderId="2" xfId="0" applyNumberFormat="1" applyFont="1" applyFill="1" applyBorder="1" applyAlignment="1">
      <alignment horizontal="center" vertical="center" wrapText="1"/>
    </xf>
    <xf numFmtId="2" fontId="2" fillId="2" borderId="2" xfId="0" applyNumberFormat="1" applyFont="1" applyFill="1" applyBorder="1" applyAlignment="1">
      <alignment horizontal="center" vertical="center" wrapText="1"/>
    </xf>
    <xf numFmtId="9" fontId="0" fillId="4" borderId="2" xfId="1" applyNumberFormat="1" applyFont="1" applyFill="1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9" fontId="0" fillId="4" borderId="2" xfId="0" applyNumberFormat="1" applyFill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3" fontId="0" fillId="4" borderId="2" xfId="0" quotePrefix="1" applyNumberFormat="1" applyFill="1" applyBorder="1" applyAlignment="1">
      <alignment horizontal="center" vertical="center"/>
    </xf>
    <xf numFmtId="3" fontId="0" fillId="0" borderId="2" xfId="0" applyNumberFormat="1" applyFill="1" applyBorder="1" applyAlignment="1">
      <alignment horizontal="center" vertical="center"/>
    </xf>
    <xf numFmtId="2" fontId="0" fillId="0" borderId="2" xfId="0" applyNumberForma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left" vertical="center"/>
    </xf>
    <xf numFmtId="3" fontId="0" fillId="0" borderId="2" xfId="0" applyNumberFormat="1" applyFont="1" applyBorder="1" applyAlignment="1">
      <alignment horizontal="center" vertical="center"/>
    </xf>
    <xf numFmtId="4" fontId="0" fillId="0" borderId="2" xfId="0" applyNumberFormat="1" applyFont="1" applyBorder="1" applyAlignment="1">
      <alignment horizontal="center" vertical="center"/>
    </xf>
    <xf numFmtId="4" fontId="0" fillId="4" borderId="2" xfId="0" applyNumberFormat="1" applyFont="1" applyFill="1" applyBorder="1" applyAlignment="1">
      <alignment horizontal="center" vertical="center"/>
    </xf>
    <xf numFmtId="2" fontId="0" fillId="0" borderId="2" xfId="0" applyNumberFormat="1" applyFont="1" applyBorder="1" applyAlignment="1">
      <alignment horizontal="center" vertical="center"/>
    </xf>
    <xf numFmtId="9" fontId="0" fillId="4" borderId="2" xfId="0" applyNumberFormat="1" applyFont="1" applyFill="1" applyBorder="1" applyAlignment="1">
      <alignment horizontal="center" vertical="center"/>
    </xf>
    <xf numFmtId="2" fontId="0" fillId="4" borderId="2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2" xfId="0" quotePrefix="1" applyBorder="1" applyAlignment="1">
      <alignment horizontal="center" vertical="center"/>
    </xf>
    <xf numFmtId="0" fontId="3" fillId="0" borderId="0" xfId="0" applyFont="1"/>
    <xf numFmtId="0" fontId="2" fillId="2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0" fillId="5" borderId="2" xfId="0" applyFill="1" applyBorder="1" applyAlignment="1">
      <alignment horizontal="center" vertical="center"/>
    </xf>
    <xf numFmtId="3" fontId="0" fillId="5" borderId="2" xfId="0" applyNumberFormat="1" applyFill="1" applyBorder="1" applyAlignment="1">
      <alignment horizontal="center" vertical="center"/>
    </xf>
    <xf numFmtId="9" fontId="0" fillId="5" borderId="2" xfId="0" applyNumberFormat="1" applyFill="1" applyBorder="1" applyAlignment="1">
      <alignment horizontal="center" vertical="center"/>
    </xf>
    <xf numFmtId="2" fontId="0" fillId="5" borderId="2" xfId="0" applyNumberFormat="1" applyFill="1" applyBorder="1" applyAlignment="1">
      <alignment horizontal="center" vertical="center"/>
    </xf>
    <xf numFmtId="0" fontId="0" fillId="6" borderId="2" xfId="0" applyFill="1" applyBorder="1" applyAlignment="1">
      <alignment horizontal="center" vertical="center"/>
    </xf>
    <xf numFmtId="3" fontId="0" fillId="6" borderId="2" xfId="0" applyNumberFormat="1" applyFill="1" applyBorder="1" applyAlignment="1">
      <alignment horizontal="center" vertical="center"/>
    </xf>
    <xf numFmtId="9" fontId="0" fillId="6" borderId="2" xfId="0" applyNumberFormat="1" applyFill="1" applyBorder="1" applyAlignment="1">
      <alignment horizontal="center" vertical="center"/>
    </xf>
    <xf numFmtId="2" fontId="0" fillId="6" borderId="2" xfId="0" applyNumberFormat="1" applyFill="1" applyBorder="1" applyAlignment="1">
      <alignment horizontal="center" vertical="center"/>
    </xf>
    <xf numFmtId="3" fontId="0" fillId="6" borderId="2" xfId="0" quotePrefix="1" applyNumberFormat="1" applyFill="1" applyBorder="1" applyAlignment="1">
      <alignment horizontal="center" vertical="center"/>
    </xf>
    <xf numFmtId="3" fontId="0" fillId="0" borderId="2" xfId="0" quotePrefix="1" applyNumberFormat="1" applyFill="1" applyBorder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2" borderId="7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4" fillId="3" borderId="2" xfId="0" applyFont="1" applyFill="1" applyBorder="1" applyAlignment="1">
      <alignment horizontal="center" vertical="center"/>
    </xf>
    <xf numFmtId="0" fontId="0" fillId="5" borderId="3" xfId="0" applyFill="1" applyBorder="1" applyAlignment="1">
      <alignment horizontal="left" vertical="center" wrapText="1"/>
    </xf>
    <xf numFmtId="0" fontId="0" fillId="5" borderId="5" xfId="0" applyFill="1" applyBorder="1" applyAlignment="1">
      <alignment horizontal="left" vertical="center" wrapText="1"/>
    </xf>
    <xf numFmtId="0" fontId="0" fillId="5" borderId="6" xfId="0" applyFill="1" applyBorder="1" applyAlignment="1">
      <alignment horizontal="left" vertical="center" wrapText="1"/>
    </xf>
    <xf numFmtId="0" fontId="0" fillId="6" borderId="2" xfId="0" applyFill="1" applyBorder="1" applyAlignment="1">
      <alignment horizontal="left" vertical="center" wrapText="1"/>
    </xf>
    <xf numFmtId="0" fontId="0" fillId="5" borderId="2" xfId="0" applyFill="1" applyBorder="1" applyAlignment="1">
      <alignment horizontal="left" vertical="center" wrapText="1"/>
    </xf>
    <xf numFmtId="0" fontId="0" fillId="5" borderId="2" xfId="0" applyFill="1" applyBorder="1" applyAlignment="1">
      <alignment horizontal="left" vertical="center"/>
    </xf>
    <xf numFmtId="0" fontId="0" fillId="6" borderId="2" xfId="0" applyFill="1" applyBorder="1" applyAlignment="1">
      <alignment horizontal="left" vertical="center"/>
    </xf>
    <xf numFmtId="0" fontId="0" fillId="0" borderId="3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2" borderId="2" xfId="0" applyFont="1" applyFill="1" applyBorder="1" applyAlignment="1">
      <alignment horizontal="left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6"/>
  <sheetViews>
    <sheetView tabSelected="1" workbookViewId="0">
      <selection sqref="A1:L2"/>
    </sheetView>
  </sheetViews>
  <sheetFormatPr defaultRowHeight="15" x14ac:dyDescent="0.25"/>
  <cols>
    <col min="1" max="1" width="30" style="9" customWidth="1"/>
    <col min="2" max="12" width="8.28515625" style="16" customWidth="1"/>
  </cols>
  <sheetData>
    <row r="1" spans="1:12" x14ac:dyDescent="0.25">
      <c r="A1" s="54" t="s">
        <v>34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</row>
    <row r="2" spans="1:12" x14ac:dyDescent="0.25">
      <c r="A2" s="56"/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</row>
    <row r="3" spans="1:12" ht="30" x14ac:dyDescent="0.25">
      <c r="A3" s="4" t="s">
        <v>0</v>
      </c>
      <c r="B3" s="57" t="s">
        <v>1</v>
      </c>
      <c r="C3" s="58"/>
      <c r="D3" s="57" t="s">
        <v>2</v>
      </c>
      <c r="E3" s="58"/>
      <c r="F3" s="57" t="s">
        <v>3</v>
      </c>
      <c r="G3" s="58"/>
      <c r="H3" s="57" t="s">
        <v>4</v>
      </c>
      <c r="I3" s="58"/>
      <c r="J3" s="59" t="s">
        <v>79</v>
      </c>
      <c r="K3" s="59"/>
      <c r="L3" s="10" t="s">
        <v>5</v>
      </c>
    </row>
    <row r="4" spans="1:12" x14ac:dyDescent="0.25">
      <c r="A4" s="5" t="s">
        <v>6</v>
      </c>
      <c r="B4" s="11">
        <v>136</v>
      </c>
      <c r="C4" s="12">
        <f t="shared" ref="C4:C6" si="0">B4/245</f>
        <v>0.55510204081632653</v>
      </c>
      <c r="D4" s="11">
        <v>165</v>
      </c>
      <c r="E4" s="12">
        <f t="shared" ref="E4:E6" si="1">D4/306</f>
        <v>0.53921568627450978</v>
      </c>
      <c r="F4" s="11">
        <v>180</v>
      </c>
      <c r="G4" s="12">
        <f t="shared" ref="G4:G6" si="2">F4/318</f>
        <v>0.56603773584905659</v>
      </c>
      <c r="H4" s="11">
        <v>198</v>
      </c>
      <c r="I4" s="12">
        <f t="shared" ref="I4:I6" si="3">H4/356</f>
        <v>0.5561797752808989</v>
      </c>
      <c r="J4" s="11">
        <v>206</v>
      </c>
      <c r="K4" s="12">
        <f t="shared" ref="K4:K6" si="4">J4/396</f>
        <v>0.52020202020202022</v>
      </c>
      <c r="L4" s="12">
        <f>(J4-B4)/B4</f>
        <v>0.51470588235294112</v>
      </c>
    </row>
    <row r="5" spans="1:12" x14ac:dyDescent="0.25">
      <c r="A5" s="5" t="s">
        <v>7</v>
      </c>
      <c r="B5" s="11">
        <v>106</v>
      </c>
      <c r="C5" s="12">
        <f t="shared" si="0"/>
        <v>0.43265306122448982</v>
      </c>
      <c r="D5" s="11">
        <v>136</v>
      </c>
      <c r="E5" s="12">
        <f t="shared" si="1"/>
        <v>0.44444444444444442</v>
      </c>
      <c r="F5" s="11">
        <v>136</v>
      </c>
      <c r="G5" s="12">
        <f t="shared" si="2"/>
        <v>0.42767295597484278</v>
      </c>
      <c r="H5" s="11">
        <v>155</v>
      </c>
      <c r="I5" s="12">
        <f t="shared" si="3"/>
        <v>0.4353932584269663</v>
      </c>
      <c r="J5" s="11">
        <v>186</v>
      </c>
      <c r="K5" s="12">
        <f t="shared" si="4"/>
        <v>0.46969696969696972</v>
      </c>
      <c r="L5" s="12">
        <f>(J5-B5)/B5</f>
        <v>0.75471698113207553</v>
      </c>
    </row>
    <row r="6" spans="1:12" x14ac:dyDescent="0.25">
      <c r="A6" s="5" t="s">
        <v>8</v>
      </c>
      <c r="B6" s="11">
        <v>3</v>
      </c>
      <c r="C6" s="12">
        <f t="shared" si="0"/>
        <v>1.2244897959183673E-2</v>
      </c>
      <c r="D6" s="11">
        <v>5</v>
      </c>
      <c r="E6" s="12">
        <f t="shared" si="1"/>
        <v>1.6339869281045753E-2</v>
      </c>
      <c r="F6" s="11">
        <v>2</v>
      </c>
      <c r="G6" s="12">
        <f t="shared" si="2"/>
        <v>6.2893081761006293E-3</v>
      </c>
      <c r="H6" s="11">
        <v>3</v>
      </c>
      <c r="I6" s="12">
        <f t="shared" si="3"/>
        <v>8.4269662921348312E-3</v>
      </c>
      <c r="J6" s="11">
        <v>4</v>
      </c>
      <c r="K6" s="12">
        <f t="shared" si="4"/>
        <v>1.0101010101010102E-2</v>
      </c>
      <c r="L6" s="12">
        <f>(J6-B6)/B6</f>
        <v>0.33333333333333331</v>
      </c>
    </row>
    <row r="7" spans="1:12" s="40" customFormat="1" x14ac:dyDescent="0.25">
      <c r="A7" s="6" t="s">
        <v>9</v>
      </c>
      <c r="B7" s="14">
        <f t="shared" ref="B7" si="5">SUM(B4:B6)</f>
        <v>245</v>
      </c>
      <c r="C7" s="15">
        <f>B7/245</f>
        <v>1</v>
      </c>
      <c r="D7" s="14">
        <f t="shared" ref="D7" si="6">SUM(D4:D6)</f>
        <v>306</v>
      </c>
      <c r="E7" s="15">
        <f>D7/306</f>
        <v>1</v>
      </c>
      <c r="F7" s="14">
        <f t="shared" ref="F7" si="7">SUM(F4:F6)</f>
        <v>318</v>
      </c>
      <c r="G7" s="15">
        <f>F7/318</f>
        <v>1</v>
      </c>
      <c r="H7" s="14">
        <f>SUM(H4:H6)</f>
        <v>356</v>
      </c>
      <c r="I7" s="15">
        <f>H7/356</f>
        <v>1</v>
      </c>
      <c r="J7" s="14">
        <f>SUM(J4:J6)</f>
        <v>396</v>
      </c>
      <c r="K7" s="15">
        <f>J7/396</f>
        <v>1</v>
      </c>
      <c r="L7" s="15">
        <f>(J7-B7)/B7</f>
        <v>0.61632653061224485</v>
      </c>
    </row>
    <row r="8" spans="1:12" ht="30" x14ac:dyDescent="0.25">
      <c r="A8" s="4" t="s">
        <v>10</v>
      </c>
      <c r="B8" s="57" t="s">
        <v>1</v>
      </c>
      <c r="C8" s="58"/>
      <c r="D8" s="57" t="s">
        <v>2</v>
      </c>
      <c r="E8" s="58"/>
      <c r="F8" s="57" t="s">
        <v>3</v>
      </c>
      <c r="G8" s="58"/>
      <c r="H8" s="57" t="s">
        <v>4</v>
      </c>
      <c r="I8" s="58"/>
      <c r="J8" s="59" t="s">
        <v>79</v>
      </c>
      <c r="K8" s="59"/>
      <c r="L8" s="10" t="s">
        <v>5</v>
      </c>
    </row>
    <row r="9" spans="1:12" x14ac:dyDescent="0.25">
      <c r="A9" s="5" t="s">
        <v>11</v>
      </c>
      <c r="B9" s="11">
        <v>7</v>
      </c>
      <c r="C9" s="12">
        <f>B9/245</f>
        <v>2.8571428571428571E-2</v>
      </c>
      <c r="D9" s="11">
        <v>5</v>
      </c>
      <c r="E9" s="12">
        <f>D9/306</f>
        <v>1.6339869281045753E-2</v>
      </c>
      <c r="F9" s="11">
        <v>10</v>
      </c>
      <c r="G9" s="12">
        <f>F9/318</f>
        <v>3.1446540880503145E-2</v>
      </c>
      <c r="H9" s="11">
        <v>11</v>
      </c>
      <c r="I9" s="12">
        <f>H9/356</f>
        <v>3.0898876404494381E-2</v>
      </c>
      <c r="J9" s="11">
        <v>11</v>
      </c>
      <c r="K9" s="12">
        <f>J9/396</f>
        <v>2.7777777777777776E-2</v>
      </c>
      <c r="L9" s="12">
        <f>(J9-B9)/B9</f>
        <v>0.5714285714285714</v>
      </c>
    </row>
    <row r="10" spans="1:12" x14ac:dyDescent="0.25">
      <c r="A10" s="5" t="s">
        <v>12</v>
      </c>
      <c r="B10" s="11">
        <v>1</v>
      </c>
      <c r="C10" s="12">
        <f t="shared" ref="C10:C18" si="8">B10/245</f>
        <v>4.0816326530612249E-3</v>
      </c>
      <c r="D10" s="11">
        <v>1</v>
      </c>
      <c r="E10" s="12">
        <f t="shared" ref="E10:E18" si="9">D10/306</f>
        <v>3.2679738562091504E-3</v>
      </c>
      <c r="F10" s="11">
        <v>2</v>
      </c>
      <c r="G10" s="12">
        <f t="shared" ref="G10:G18" si="10">F10/318</f>
        <v>6.2893081761006293E-3</v>
      </c>
      <c r="H10" s="11">
        <v>1</v>
      </c>
      <c r="I10" s="12">
        <f t="shared" ref="I10:I18" si="11">H10/356</f>
        <v>2.8089887640449437E-3</v>
      </c>
      <c r="J10" s="13" t="s">
        <v>13</v>
      </c>
      <c r="K10" s="13" t="s">
        <v>13</v>
      </c>
      <c r="L10" s="12">
        <v>-1</v>
      </c>
    </row>
    <row r="11" spans="1:12" x14ac:dyDescent="0.25">
      <c r="A11" s="5" t="s">
        <v>14</v>
      </c>
      <c r="B11" s="11">
        <v>16</v>
      </c>
      <c r="C11" s="12">
        <f t="shared" si="8"/>
        <v>6.5306122448979598E-2</v>
      </c>
      <c r="D11" s="11">
        <v>14</v>
      </c>
      <c r="E11" s="12">
        <f t="shared" si="9"/>
        <v>4.5751633986928102E-2</v>
      </c>
      <c r="F11" s="11">
        <v>15</v>
      </c>
      <c r="G11" s="12">
        <f t="shared" si="10"/>
        <v>4.716981132075472E-2</v>
      </c>
      <c r="H11" s="11">
        <v>12</v>
      </c>
      <c r="I11" s="12">
        <f t="shared" si="11"/>
        <v>3.3707865168539325E-2</v>
      </c>
      <c r="J11" s="11">
        <v>14</v>
      </c>
      <c r="K11" s="12">
        <f t="shared" ref="K11:K18" si="12">J11/396</f>
        <v>3.5353535353535352E-2</v>
      </c>
      <c r="L11" s="12">
        <f t="shared" ref="L11:L18" si="13">(J11-B11)/B11</f>
        <v>-0.125</v>
      </c>
    </row>
    <row r="12" spans="1:12" x14ac:dyDescent="0.25">
      <c r="A12" s="5" t="s">
        <v>15</v>
      </c>
      <c r="B12" s="11">
        <v>10</v>
      </c>
      <c r="C12" s="12">
        <f t="shared" si="8"/>
        <v>4.0816326530612242E-2</v>
      </c>
      <c r="D12" s="11">
        <v>15</v>
      </c>
      <c r="E12" s="12">
        <f t="shared" si="9"/>
        <v>4.9019607843137254E-2</v>
      </c>
      <c r="F12" s="11">
        <v>14</v>
      </c>
      <c r="G12" s="12">
        <f t="shared" si="10"/>
        <v>4.40251572327044E-2</v>
      </c>
      <c r="H12" s="11">
        <v>15</v>
      </c>
      <c r="I12" s="12">
        <f t="shared" si="11"/>
        <v>4.2134831460674156E-2</v>
      </c>
      <c r="J12" s="11">
        <v>18</v>
      </c>
      <c r="K12" s="12">
        <f t="shared" si="12"/>
        <v>4.5454545454545456E-2</v>
      </c>
      <c r="L12" s="12">
        <f t="shared" si="13"/>
        <v>0.8</v>
      </c>
    </row>
    <row r="13" spans="1:12" x14ac:dyDescent="0.25">
      <c r="A13" s="5" t="s">
        <v>16</v>
      </c>
      <c r="B13" s="11">
        <v>67</v>
      </c>
      <c r="C13" s="12">
        <f t="shared" si="8"/>
        <v>0.27346938775510204</v>
      </c>
      <c r="D13" s="11">
        <v>110</v>
      </c>
      <c r="E13" s="12">
        <f t="shared" si="9"/>
        <v>0.35947712418300654</v>
      </c>
      <c r="F13" s="11">
        <v>98</v>
      </c>
      <c r="G13" s="12">
        <f t="shared" si="10"/>
        <v>0.3081761006289308</v>
      </c>
      <c r="H13" s="11">
        <v>136</v>
      </c>
      <c r="I13" s="12">
        <f t="shared" si="11"/>
        <v>0.38202247191011235</v>
      </c>
      <c r="J13" s="11">
        <v>113</v>
      </c>
      <c r="K13" s="12">
        <f t="shared" si="12"/>
        <v>0.28535353535353536</v>
      </c>
      <c r="L13" s="12">
        <f t="shared" si="13"/>
        <v>0.68656716417910446</v>
      </c>
    </row>
    <row r="14" spans="1:12" x14ac:dyDescent="0.25">
      <c r="A14" s="5" t="s">
        <v>17</v>
      </c>
      <c r="B14" s="11">
        <v>2</v>
      </c>
      <c r="C14" s="12">
        <f t="shared" si="8"/>
        <v>8.1632653061224497E-3</v>
      </c>
      <c r="D14" s="11">
        <v>3</v>
      </c>
      <c r="E14" s="12">
        <f t="shared" si="9"/>
        <v>9.8039215686274508E-3</v>
      </c>
      <c r="F14" s="11">
        <v>1</v>
      </c>
      <c r="G14" s="12">
        <f t="shared" si="10"/>
        <v>3.1446540880503146E-3</v>
      </c>
      <c r="H14" s="11">
        <v>2</v>
      </c>
      <c r="I14" s="12">
        <f t="shared" si="11"/>
        <v>5.6179775280898875E-3</v>
      </c>
      <c r="J14" s="11">
        <v>1</v>
      </c>
      <c r="K14" s="12">
        <f t="shared" si="12"/>
        <v>2.5252525252525255E-3</v>
      </c>
      <c r="L14" s="12">
        <f t="shared" si="13"/>
        <v>-0.5</v>
      </c>
    </row>
    <row r="15" spans="1:12" x14ac:dyDescent="0.25">
      <c r="A15" s="5" t="s">
        <v>18</v>
      </c>
      <c r="B15" s="11">
        <v>114</v>
      </c>
      <c r="C15" s="12">
        <f t="shared" si="8"/>
        <v>0.46530612244897956</v>
      </c>
      <c r="D15" s="11">
        <v>122</v>
      </c>
      <c r="E15" s="12">
        <f t="shared" si="9"/>
        <v>0.39869281045751637</v>
      </c>
      <c r="F15" s="11">
        <v>152</v>
      </c>
      <c r="G15" s="12">
        <f t="shared" si="10"/>
        <v>0.4779874213836478</v>
      </c>
      <c r="H15" s="11">
        <v>152</v>
      </c>
      <c r="I15" s="12">
        <f t="shared" si="11"/>
        <v>0.42696629213483145</v>
      </c>
      <c r="J15" s="11">
        <v>212</v>
      </c>
      <c r="K15" s="12">
        <f t="shared" si="12"/>
        <v>0.53535353535353536</v>
      </c>
      <c r="L15" s="12">
        <f t="shared" si="13"/>
        <v>0.85964912280701755</v>
      </c>
    </row>
    <row r="16" spans="1:12" x14ac:dyDescent="0.25">
      <c r="A16" s="5" t="s">
        <v>19</v>
      </c>
      <c r="B16" s="11">
        <v>18</v>
      </c>
      <c r="C16" s="12">
        <f t="shared" si="8"/>
        <v>7.3469387755102047E-2</v>
      </c>
      <c r="D16" s="11">
        <v>30</v>
      </c>
      <c r="E16" s="12">
        <f t="shared" si="9"/>
        <v>9.8039215686274508E-2</v>
      </c>
      <c r="F16" s="11">
        <v>22</v>
      </c>
      <c r="G16" s="12">
        <f t="shared" si="10"/>
        <v>6.9182389937106917E-2</v>
      </c>
      <c r="H16" s="11">
        <v>26</v>
      </c>
      <c r="I16" s="12">
        <f t="shared" si="11"/>
        <v>7.3033707865168537E-2</v>
      </c>
      <c r="J16" s="11">
        <v>26</v>
      </c>
      <c r="K16" s="12">
        <f t="shared" si="12"/>
        <v>6.5656565656565663E-2</v>
      </c>
      <c r="L16" s="12">
        <f t="shared" si="13"/>
        <v>0.44444444444444442</v>
      </c>
    </row>
    <row r="17" spans="1:12" x14ac:dyDescent="0.25">
      <c r="A17" s="5" t="s">
        <v>20</v>
      </c>
      <c r="B17" s="11">
        <v>10</v>
      </c>
      <c r="C17" s="12">
        <f t="shared" si="8"/>
        <v>4.0816326530612242E-2</v>
      </c>
      <c r="D17" s="11">
        <v>6</v>
      </c>
      <c r="E17" s="12">
        <f t="shared" si="9"/>
        <v>1.9607843137254902E-2</v>
      </c>
      <c r="F17" s="11">
        <v>4</v>
      </c>
      <c r="G17" s="12">
        <f t="shared" si="10"/>
        <v>1.2578616352201259E-2</v>
      </c>
      <c r="H17" s="11">
        <v>1</v>
      </c>
      <c r="I17" s="12">
        <f t="shared" si="11"/>
        <v>2.8089887640449437E-3</v>
      </c>
      <c r="J17" s="11">
        <v>1</v>
      </c>
      <c r="K17" s="12">
        <f t="shared" si="12"/>
        <v>2.5252525252525255E-3</v>
      </c>
      <c r="L17" s="12">
        <f t="shared" si="13"/>
        <v>-0.9</v>
      </c>
    </row>
    <row r="18" spans="1:12" s="40" customFormat="1" x14ac:dyDescent="0.25">
      <c r="A18" s="6" t="s">
        <v>9</v>
      </c>
      <c r="B18" s="14">
        <f t="shared" ref="B18" si="14">SUM(B9:B17)</f>
        <v>245</v>
      </c>
      <c r="C18" s="15">
        <f t="shared" si="8"/>
        <v>1</v>
      </c>
      <c r="D18" s="14">
        <f t="shared" ref="D18" si="15">SUM(D9:D17)</f>
        <v>306</v>
      </c>
      <c r="E18" s="15">
        <f t="shared" si="9"/>
        <v>1</v>
      </c>
      <c r="F18" s="14">
        <f t="shared" ref="F18" si="16">SUM(F9:F17)</f>
        <v>318</v>
      </c>
      <c r="G18" s="15">
        <f t="shared" si="10"/>
        <v>1</v>
      </c>
      <c r="H18" s="14">
        <f t="shared" ref="H18" si="17">SUM(H9:H17)</f>
        <v>356</v>
      </c>
      <c r="I18" s="15">
        <f t="shared" si="11"/>
        <v>1</v>
      </c>
      <c r="J18" s="14">
        <f t="shared" ref="J18" si="18">SUM(J9:J17)</f>
        <v>396</v>
      </c>
      <c r="K18" s="15">
        <f t="shared" si="12"/>
        <v>1</v>
      </c>
      <c r="L18" s="15">
        <f t="shared" si="13"/>
        <v>0.61632653061224485</v>
      </c>
    </row>
    <row r="19" spans="1:12" ht="30" x14ac:dyDescent="0.25">
      <c r="A19" s="4" t="s">
        <v>21</v>
      </c>
      <c r="B19" s="57" t="s">
        <v>1</v>
      </c>
      <c r="C19" s="58"/>
      <c r="D19" s="57" t="s">
        <v>2</v>
      </c>
      <c r="E19" s="58"/>
      <c r="F19" s="57" t="s">
        <v>3</v>
      </c>
      <c r="G19" s="58"/>
      <c r="H19" s="57" t="s">
        <v>4</v>
      </c>
      <c r="I19" s="58"/>
      <c r="J19" s="59" t="s">
        <v>79</v>
      </c>
      <c r="K19" s="59"/>
      <c r="L19" s="10" t="s">
        <v>5</v>
      </c>
    </row>
    <row r="20" spans="1:12" x14ac:dyDescent="0.25">
      <c r="A20" s="5" t="s">
        <v>22</v>
      </c>
      <c r="B20" s="11">
        <v>35</v>
      </c>
      <c r="C20" s="12">
        <f t="shared" ref="C20:C24" si="19">B20/245</f>
        <v>0.14285714285714285</v>
      </c>
      <c r="D20" s="11">
        <v>58</v>
      </c>
      <c r="E20" s="12">
        <f t="shared" ref="E20:E24" si="20">D20/306</f>
        <v>0.18954248366013071</v>
      </c>
      <c r="F20" s="11">
        <v>74</v>
      </c>
      <c r="G20" s="12">
        <f t="shared" ref="G20:G24" si="21">F20/318</f>
        <v>0.23270440251572327</v>
      </c>
      <c r="H20" s="11">
        <v>79</v>
      </c>
      <c r="I20" s="12">
        <f t="shared" ref="I20:I24" si="22">H20/356</f>
        <v>0.22191011235955055</v>
      </c>
      <c r="J20" s="11">
        <v>76</v>
      </c>
      <c r="K20" s="12">
        <f t="shared" ref="K20:K24" si="23">J20/396</f>
        <v>0.19191919191919191</v>
      </c>
      <c r="L20" s="12">
        <f>(J20-B20)/B20</f>
        <v>1.1714285714285715</v>
      </c>
    </row>
    <row r="21" spans="1:12" x14ac:dyDescent="0.25">
      <c r="A21" s="5" t="s">
        <v>23</v>
      </c>
      <c r="B21" s="11">
        <v>156</v>
      </c>
      <c r="C21" s="12">
        <f t="shared" si="19"/>
        <v>0.63673469387755099</v>
      </c>
      <c r="D21" s="11">
        <v>178</v>
      </c>
      <c r="E21" s="12">
        <f t="shared" si="20"/>
        <v>0.5816993464052288</v>
      </c>
      <c r="F21" s="11">
        <v>166</v>
      </c>
      <c r="G21" s="12">
        <f t="shared" si="21"/>
        <v>0.5220125786163522</v>
      </c>
      <c r="H21" s="11">
        <v>201</v>
      </c>
      <c r="I21" s="12">
        <f t="shared" si="22"/>
        <v>0.5646067415730337</v>
      </c>
      <c r="J21" s="11">
        <v>232</v>
      </c>
      <c r="K21" s="12">
        <f t="shared" si="23"/>
        <v>0.58585858585858586</v>
      </c>
      <c r="L21" s="12">
        <f>(J21-B21)/B21</f>
        <v>0.48717948717948717</v>
      </c>
    </row>
    <row r="22" spans="1:12" x14ac:dyDescent="0.25">
      <c r="A22" s="5" t="s">
        <v>24</v>
      </c>
      <c r="B22" s="11">
        <v>51</v>
      </c>
      <c r="C22" s="12">
        <f t="shared" si="19"/>
        <v>0.20816326530612245</v>
      </c>
      <c r="D22" s="11">
        <v>65</v>
      </c>
      <c r="E22" s="12">
        <f t="shared" si="20"/>
        <v>0.21241830065359477</v>
      </c>
      <c r="F22" s="11">
        <v>71</v>
      </c>
      <c r="G22" s="12">
        <f t="shared" si="21"/>
        <v>0.22327044025157233</v>
      </c>
      <c r="H22" s="11">
        <v>73</v>
      </c>
      <c r="I22" s="12">
        <f t="shared" si="22"/>
        <v>0.2050561797752809</v>
      </c>
      <c r="J22" s="11">
        <v>83</v>
      </c>
      <c r="K22" s="12">
        <f t="shared" si="23"/>
        <v>0.20959595959595959</v>
      </c>
      <c r="L22" s="12">
        <f>(J22-B22)/B22</f>
        <v>0.62745098039215685</v>
      </c>
    </row>
    <row r="23" spans="1:12" x14ac:dyDescent="0.25">
      <c r="A23" s="5" t="s">
        <v>25</v>
      </c>
      <c r="B23" s="11">
        <v>3</v>
      </c>
      <c r="C23" s="12">
        <f t="shared" si="19"/>
        <v>1.2244897959183673E-2</v>
      </c>
      <c r="D23" s="11">
        <v>5</v>
      </c>
      <c r="E23" s="12">
        <f t="shared" si="20"/>
        <v>1.6339869281045753E-2</v>
      </c>
      <c r="F23" s="11">
        <v>7</v>
      </c>
      <c r="G23" s="12">
        <f t="shared" si="21"/>
        <v>2.20125786163522E-2</v>
      </c>
      <c r="H23" s="11">
        <v>3</v>
      </c>
      <c r="I23" s="12">
        <f t="shared" si="22"/>
        <v>8.4269662921348312E-3</v>
      </c>
      <c r="J23" s="11">
        <v>5</v>
      </c>
      <c r="K23" s="12">
        <f t="shared" si="23"/>
        <v>1.2626262626262626E-2</v>
      </c>
      <c r="L23" s="12">
        <f>(J23-B23)/B23</f>
        <v>0.66666666666666663</v>
      </c>
    </row>
    <row r="24" spans="1:12" s="40" customFormat="1" x14ac:dyDescent="0.25">
      <c r="A24" s="6" t="s">
        <v>9</v>
      </c>
      <c r="B24" s="14">
        <f t="shared" ref="B24" si="24">SUM(B20:B23)</f>
        <v>245</v>
      </c>
      <c r="C24" s="15">
        <f t="shared" si="19"/>
        <v>1</v>
      </c>
      <c r="D24" s="14">
        <f t="shared" ref="D24" si="25">SUM(D20:D23)</f>
        <v>306</v>
      </c>
      <c r="E24" s="15">
        <f t="shared" si="20"/>
        <v>1</v>
      </c>
      <c r="F24" s="14">
        <f t="shared" ref="F24" si="26">SUM(F20:F23)</f>
        <v>318</v>
      </c>
      <c r="G24" s="15">
        <f t="shared" si="21"/>
        <v>1</v>
      </c>
      <c r="H24" s="14">
        <f t="shared" ref="H24" si="27">SUM(H20:H23)</f>
        <v>356</v>
      </c>
      <c r="I24" s="15">
        <f t="shared" si="22"/>
        <v>1</v>
      </c>
      <c r="J24" s="14">
        <f t="shared" ref="J24" si="28">SUM(J20:J23)</f>
        <v>396</v>
      </c>
      <c r="K24" s="15">
        <f t="shared" si="23"/>
        <v>1</v>
      </c>
      <c r="L24" s="15">
        <f>(J24-B24)/B24</f>
        <v>0.61632653061224485</v>
      </c>
    </row>
    <row r="25" spans="1:12" ht="30" x14ac:dyDescent="0.25">
      <c r="A25" s="7" t="s">
        <v>26</v>
      </c>
      <c r="B25" s="57" t="s">
        <v>1</v>
      </c>
      <c r="C25" s="58"/>
      <c r="D25" s="57" t="s">
        <v>2</v>
      </c>
      <c r="E25" s="58"/>
      <c r="F25" s="57" t="s">
        <v>3</v>
      </c>
      <c r="G25" s="58"/>
      <c r="H25" s="57" t="s">
        <v>4</v>
      </c>
      <c r="I25" s="58"/>
      <c r="J25" s="59" t="s">
        <v>79</v>
      </c>
      <c r="K25" s="59"/>
      <c r="L25" s="10" t="s">
        <v>5</v>
      </c>
    </row>
    <row r="26" spans="1:12" x14ac:dyDescent="0.25">
      <c r="A26" s="5" t="s">
        <v>27</v>
      </c>
      <c r="B26" s="11">
        <v>118</v>
      </c>
      <c r="C26" s="12">
        <f t="shared" ref="C26:C32" si="29">B26/245</f>
        <v>0.48163265306122449</v>
      </c>
      <c r="D26" s="11">
        <v>154</v>
      </c>
      <c r="E26" s="12">
        <f t="shared" ref="E26:E32" si="30">D26/306</f>
        <v>0.50326797385620914</v>
      </c>
      <c r="F26" s="11">
        <v>179</v>
      </c>
      <c r="G26" s="12">
        <f t="shared" ref="G26:G32" si="31">F26/318</f>
        <v>0.56289308176100628</v>
      </c>
      <c r="H26" s="11">
        <v>218</v>
      </c>
      <c r="I26" s="12">
        <f t="shared" ref="I26:I32" si="32">H26/356</f>
        <v>0.61235955056179781</v>
      </c>
      <c r="J26" s="11">
        <v>252</v>
      </c>
      <c r="K26" s="12">
        <f t="shared" ref="K26:K32" si="33">J26/396</f>
        <v>0.63636363636363635</v>
      </c>
      <c r="L26" s="12">
        <f>(J26-B26)/B26</f>
        <v>1.1355932203389831</v>
      </c>
    </row>
    <row r="27" spans="1:12" x14ac:dyDescent="0.25">
      <c r="A27" s="5" t="s">
        <v>28</v>
      </c>
      <c r="B27" s="11">
        <v>65</v>
      </c>
      <c r="C27" s="12">
        <f t="shared" si="29"/>
        <v>0.26530612244897961</v>
      </c>
      <c r="D27" s="11">
        <v>78</v>
      </c>
      <c r="E27" s="12">
        <f t="shared" si="30"/>
        <v>0.25490196078431371</v>
      </c>
      <c r="F27" s="11">
        <v>80</v>
      </c>
      <c r="G27" s="12">
        <f t="shared" si="31"/>
        <v>0.25157232704402516</v>
      </c>
      <c r="H27" s="11">
        <v>84</v>
      </c>
      <c r="I27" s="12">
        <f t="shared" si="32"/>
        <v>0.23595505617977527</v>
      </c>
      <c r="J27" s="11">
        <v>91</v>
      </c>
      <c r="K27" s="12">
        <f t="shared" si="33"/>
        <v>0.22979797979797981</v>
      </c>
      <c r="L27" s="12">
        <f>(J27-B27)/B27</f>
        <v>0.4</v>
      </c>
    </row>
    <row r="28" spans="1:12" x14ac:dyDescent="0.25">
      <c r="A28" s="5" t="s">
        <v>29</v>
      </c>
      <c r="B28" s="11">
        <v>20</v>
      </c>
      <c r="C28" s="12">
        <f t="shared" si="29"/>
        <v>8.1632653061224483E-2</v>
      </c>
      <c r="D28" s="11">
        <v>20</v>
      </c>
      <c r="E28" s="12">
        <f t="shared" si="30"/>
        <v>6.535947712418301E-2</v>
      </c>
      <c r="F28" s="11">
        <v>12</v>
      </c>
      <c r="G28" s="12">
        <f t="shared" si="31"/>
        <v>3.7735849056603772E-2</v>
      </c>
      <c r="H28" s="11">
        <v>14</v>
      </c>
      <c r="I28" s="12">
        <f t="shared" si="32"/>
        <v>3.9325842696629212E-2</v>
      </c>
      <c r="J28" s="11">
        <v>15</v>
      </c>
      <c r="K28" s="12">
        <f t="shared" si="33"/>
        <v>3.787878787878788E-2</v>
      </c>
      <c r="L28" s="12">
        <f>(J28-B28)/B28</f>
        <v>-0.25</v>
      </c>
    </row>
    <row r="29" spans="1:12" x14ac:dyDescent="0.25">
      <c r="A29" s="5" t="s">
        <v>30</v>
      </c>
      <c r="B29" s="11">
        <v>2</v>
      </c>
      <c r="C29" s="12">
        <f t="shared" si="29"/>
        <v>8.1632653061224497E-3</v>
      </c>
      <c r="D29" s="11">
        <v>2</v>
      </c>
      <c r="E29" s="12">
        <f t="shared" si="30"/>
        <v>6.5359477124183009E-3</v>
      </c>
      <c r="F29" s="11">
        <v>1</v>
      </c>
      <c r="G29" s="12">
        <f t="shared" si="31"/>
        <v>3.1446540880503146E-3</v>
      </c>
      <c r="H29" s="11">
        <v>1</v>
      </c>
      <c r="I29" s="12">
        <f t="shared" si="32"/>
        <v>2.8089887640449437E-3</v>
      </c>
      <c r="J29" s="11">
        <v>2</v>
      </c>
      <c r="K29" s="12">
        <f t="shared" si="33"/>
        <v>5.0505050505050509E-3</v>
      </c>
      <c r="L29" s="12">
        <f>(J29-B29)/B29</f>
        <v>0</v>
      </c>
    </row>
    <row r="30" spans="1:12" x14ac:dyDescent="0.25">
      <c r="A30" s="42" t="s">
        <v>80</v>
      </c>
      <c r="B30" s="13" t="s">
        <v>13</v>
      </c>
      <c r="C30" s="13" t="s">
        <v>13</v>
      </c>
      <c r="D30" s="13" t="s">
        <v>13</v>
      </c>
      <c r="E30" s="13" t="s">
        <v>13</v>
      </c>
      <c r="F30" s="13" t="s">
        <v>13</v>
      </c>
      <c r="G30" s="13" t="s">
        <v>13</v>
      </c>
      <c r="H30" s="13" t="s">
        <v>13</v>
      </c>
      <c r="I30" s="13" t="s">
        <v>13</v>
      </c>
      <c r="J30" s="11">
        <v>2</v>
      </c>
      <c r="K30" s="12">
        <f t="shared" si="33"/>
        <v>5.0505050505050509E-3</v>
      </c>
      <c r="L30" s="12">
        <v>1</v>
      </c>
    </row>
    <row r="31" spans="1:12" x14ac:dyDescent="0.25">
      <c r="A31" s="5" t="s">
        <v>31</v>
      </c>
      <c r="B31" s="11">
        <v>40</v>
      </c>
      <c r="C31" s="12">
        <f t="shared" si="29"/>
        <v>0.16326530612244897</v>
      </c>
      <c r="D31" s="11">
        <v>52</v>
      </c>
      <c r="E31" s="12">
        <f t="shared" si="30"/>
        <v>0.16993464052287582</v>
      </c>
      <c r="F31" s="11">
        <v>46</v>
      </c>
      <c r="G31" s="12">
        <f t="shared" si="31"/>
        <v>0.14465408805031446</v>
      </c>
      <c r="H31" s="11">
        <v>39</v>
      </c>
      <c r="I31" s="12">
        <f t="shared" si="32"/>
        <v>0.10955056179775281</v>
      </c>
      <c r="J31" s="11">
        <v>34</v>
      </c>
      <c r="K31" s="12">
        <f t="shared" si="33"/>
        <v>8.5858585858585856E-2</v>
      </c>
      <c r="L31" s="12">
        <f>(J31-B31)/B31</f>
        <v>-0.15</v>
      </c>
    </row>
    <row r="32" spans="1:12" s="40" customFormat="1" x14ac:dyDescent="0.25">
      <c r="A32" s="6" t="s">
        <v>9</v>
      </c>
      <c r="B32" s="14">
        <f>SUM(B26:B31)</f>
        <v>245</v>
      </c>
      <c r="C32" s="15">
        <f t="shared" si="29"/>
        <v>1</v>
      </c>
      <c r="D32" s="14">
        <f>SUM(D26:D31)</f>
        <v>306</v>
      </c>
      <c r="E32" s="15">
        <f t="shared" si="30"/>
        <v>1</v>
      </c>
      <c r="F32" s="14">
        <f>SUM(F26:F31)</f>
        <v>318</v>
      </c>
      <c r="G32" s="15">
        <f t="shared" si="31"/>
        <v>1</v>
      </c>
      <c r="H32" s="14">
        <f>SUM(H26:H31)</f>
        <v>356</v>
      </c>
      <c r="I32" s="15">
        <f t="shared" si="32"/>
        <v>1</v>
      </c>
      <c r="J32" s="14">
        <f>SUM(J26:J31)</f>
        <v>396</v>
      </c>
      <c r="K32" s="15">
        <f t="shared" si="33"/>
        <v>1</v>
      </c>
      <c r="L32" s="15">
        <f>(J32-B32)/B32</f>
        <v>0.61632653061224485</v>
      </c>
    </row>
    <row r="33" spans="1:12" ht="30" x14ac:dyDescent="0.25">
      <c r="A33" s="4" t="s">
        <v>32</v>
      </c>
      <c r="B33" s="57" t="s">
        <v>1</v>
      </c>
      <c r="C33" s="58"/>
      <c r="D33" s="57" t="s">
        <v>2</v>
      </c>
      <c r="E33" s="58"/>
      <c r="F33" s="57" t="s">
        <v>3</v>
      </c>
      <c r="G33" s="58"/>
      <c r="H33" s="57" t="s">
        <v>4</v>
      </c>
      <c r="I33" s="58"/>
      <c r="J33" s="59" t="s">
        <v>79</v>
      </c>
      <c r="K33" s="59"/>
      <c r="L33" s="10" t="s">
        <v>5</v>
      </c>
    </row>
    <row r="34" spans="1:12" ht="30" x14ac:dyDescent="0.25">
      <c r="A34" s="8" t="s">
        <v>78</v>
      </c>
      <c r="B34" s="11">
        <v>138</v>
      </c>
      <c r="C34" s="12">
        <f t="shared" ref="C34:C36" si="34">B34/245</f>
        <v>0.56326530612244896</v>
      </c>
      <c r="D34" s="11">
        <v>163</v>
      </c>
      <c r="E34" s="12">
        <f t="shared" ref="E34:E36" si="35">D34/306</f>
        <v>0.5326797385620915</v>
      </c>
      <c r="F34" s="11">
        <v>179</v>
      </c>
      <c r="G34" s="12">
        <f t="shared" ref="G34:G36" si="36">F34/318</f>
        <v>0.56289308176100628</v>
      </c>
      <c r="H34" s="11">
        <v>205</v>
      </c>
      <c r="I34" s="12">
        <f t="shared" ref="I34:I36" si="37">H34/356</f>
        <v>0.5758426966292135</v>
      </c>
      <c r="J34" s="11">
        <v>178</v>
      </c>
      <c r="K34" s="12">
        <f t="shared" ref="K34:K36" si="38">J34/396</f>
        <v>0.4494949494949495</v>
      </c>
      <c r="L34" s="12">
        <f>(J34-B34)/B34</f>
        <v>0.28985507246376813</v>
      </c>
    </row>
    <row r="35" spans="1:12" x14ac:dyDescent="0.25">
      <c r="A35" s="5" t="s">
        <v>33</v>
      </c>
      <c r="B35" s="11">
        <v>107</v>
      </c>
      <c r="C35" s="12">
        <f t="shared" si="34"/>
        <v>0.43673469387755104</v>
      </c>
      <c r="D35" s="11">
        <v>143</v>
      </c>
      <c r="E35" s="12">
        <f t="shared" si="35"/>
        <v>0.4673202614379085</v>
      </c>
      <c r="F35" s="11">
        <v>139</v>
      </c>
      <c r="G35" s="12">
        <f t="shared" si="36"/>
        <v>0.43710691823899372</v>
      </c>
      <c r="H35" s="11">
        <v>151</v>
      </c>
      <c r="I35" s="12">
        <f t="shared" si="37"/>
        <v>0.4241573033707865</v>
      </c>
      <c r="J35" s="11">
        <v>218</v>
      </c>
      <c r="K35" s="12">
        <f t="shared" si="38"/>
        <v>0.5505050505050505</v>
      </c>
      <c r="L35" s="12">
        <f>(J35-B35)/B35</f>
        <v>1.0373831775700935</v>
      </c>
    </row>
    <row r="36" spans="1:12" s="40" customFormat="1" x14ac:dyDescent="0.25">
      <c r="A36" s="6" t="s">
        <v>9</v>
      </c>
      <c r="B36" s="14">
        <f t="shared" ref="B36" si="39">SUM(B34:B35)</f>
        <v>245</v>
      </c>
      <c r="C36" s="15">
        <f t="shared" si="34"/>
        <v>1</v>
      </c>
      <c r="D36" s="14">
        <f t="shared" ref="D36" si="40">SUM(D34:D35)</f>
        <v>306</v>
      </c>
      <c r="E36" s="15">
        <f t="shared" si="35"/>
        <v>1</v>
      </c>
      <c r="F36" s="14">
        <f t="shared" ref="F36" si="41">SUM(F34:F35)</f>
        <v>318</v>
      </c>
      <c r="G36" s="15">
        <f t="shared" si="36"/>
        <v>1</v>
      </c>
      <c r="H36" s="14">
        <f t="shared" ref="H36" si="42">SUM(H34:H35)</f>
        <v>356</v>
      </c>
      <c r="I36" s="15">
        <f t="shared" si="37"/>
        <v>1</v>
      </c>
      <c r="J36" s="14">
        <f t="shared" ref="J36" si="43">SUM(J34:J35)</f>
        <v>396</v>
      </c>
      <c r="K36" s="15">
        <f t="shared" si="38"/>
        <v>1</v>
      </c>
      <c r="L36" s="15">
        <f>(J36-B36)/B36</f>
        <v>0.61632653061224485</v>
      </c>
    </row>
  </sheetData>
  <mergeCells count="26">
    <mergeCell ref="B33:C33"/>
    <mergeCell ref="D33:E33"/>
    <mergeCell ref="F33:G33"/>
    <mergeCell ref="H33:I33"/>
    <mergeCell ref="J33:K33"/>
    <mergeCell ref="B25:C25"/>
    <mergeCell ref="D25:E25"/>
    <mergeCell ref="F25:G25"/>
    <mergeCell ref="H25:I25"/>
    <mergeCell ref="J25:K25"/>
    <mergeCell ref="B8:C8"/>
    <mergeCell ref="D8:E8"/>
    <mergeCell ref="F8:G8"/>
    <mergeCell ref="H8:I8"/>
    <mergeCell ref="J8:K8"/>
    <mergeCell ref="B19:C19"/>
    <mergeCell ref="D19:E19"/>
    <mergeCell ref="F19:G19"/>
    <mergeCell ref="H19:I19"/>
    <mergeCell ref="J19:K19"/>
    <mergeCell ref="A1:L2"/>
    <mergeCell ref="B3:C3"/>
    <mergeCell ref="D3:E3"/>
    <mergeCell ref="F3:G3"/>
    <mergeCell ref="H3:I3"/>
    <mergeCell ref="J3:K3"/>
  </mergeCells>
  <printOptions horizontalCentered="1"/>
  <pageMargins left="0.7" right="0.7" top="0.75" bottom="0.75" header="0.3" footer="0.3"/>
  <pageSetup scale="82" orientation="landscape" r:id="rId1"/>
  <headerFooter>
    <oddHeader xml:space="preserve">&amp;CCuyamaca College Program Review 2018-2019
</oddHeader>
    <oddFooter xml:space="preserve">&amp;CInstitutional Effectiveness, Success, and Equity Office (August 2018)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5"/>
  <sheetViews>
    <sheetView workbookViewId="0">
      <selection sqref="A1:H2"/>
    </sheetView>
  </sheetViews>
  <sheetFormatPr defaultRowHeight="15" x14ac:dyDescent="0.25"/>
  <cols>
    <col min="1" max="1" width="38.140625" style="9" customWidth="1"/>
    <col min="2" max="2" width="18.5703125" style="16" customWidth="1"/>
    <col min="3" max="4" width="13.140625" style="16" customWidth="1"/>
    <col min="5" max="5" width="13.140625" style="26" customWidth="1"/>
    <col min="6" max="6" width="13.140625" style="16" customWidth="1"/>
    <col min="7" max="7" width="13.140625" style="26" customWidth="1"/>
    <col min="8" max="8" width="13.140625" style="27" customWidth="1"/>
  </cols>
  <sheetData>
    <row r="1" spans="1:8" x14ac:dyDescent="0.25">
      <c r="A1" s="54" t="s">
        <v>39</v>
      </c>
      <c r="B1" s="54"/>
      <c r="C1" s="54"/>
      <c r="D1" s="54"/>
      <c r="E1" s="54"/>
      <c r="F1" s="54"/>
      <c r="G1" s="54"/>
      <c r="H1" s="54"/>
    </row>
    <row r="2" spans="1:8" x14ac:dyDescent="0.25">
      <c r="A2" s="61"/>
      <c r="B2" s="61"/>
      <c r="C2" s="61"/>
      <c r="D2" s="61"/>
      <c r="E2" s="61"/>
      <c r="F2" s="61"/>
      <c r="G2" s="61"/>
      <c r="H2" s="61"/>
    </row>
    <row r="3" spans="1:8" ht="30" x14ac:dyDescent="0.25">
      <c r="A3" s="17" t="s">
        <v>35</v>
      </c>
      <c r="B3" s="2" t="s">
        <v>36</v>
      </c>
      <c r="C3" s="19" t="s">
        <v>70</v>
      </c>
      <c r="D3" s="19" t="s">
        <v>71</v>
      </c>
      <c r="E3" s="20" t="s">
        <v>72</v>
      </c>
      <c r="F3" s="19" t="s">
        <v>73</v>
      </c>
      <c r="G3" s="20" t="s">
        <v>37</v>
      </c>
      <c r="H3" s="21" t="s">
        <v>74</v>
      </c>
    </row>
    <row r="4" spans="1:8" x14ac:dyDescent="0.25">
      <c r="A4" s="62" t="s">
        <v>40</v>
      </c>
      <c r="B4" s="3" t="s">
        <v>1</v>
      </c>
      <c r="C4" s="11">
        <v>246</v>
      </c>
      <c r="D4" s="11">
        <v>185</v>
      </c>
      <c r="E4" s="22">
        <v>0.75203252032520329</v>
      </c>
      <c r="F4" s="11">
        <v>170</v>
      </c>
      <c r="G4" s="22">
        <v>0.69105691056910568</v>
      </c>
      <c r="H4" s="23" t="s">
        <v>13</v>
      </c>
    </row>
    <row r="5" spans="1:8" x14ac:dyDescent="0.25">
      <c r="A5" s="63"/>
      <c r="B5" s="3" t="s">
        <v>2</v>
      </c>
      <c r="C5" s="11">
        <v>306</v>
      </c>
      <c r="D5" s="11">
        <v>229</v>
      </c>
      <c r="E5" s="22">
        <v>0.74836601307189543</v>
      </c>
      <c r="F5" s="11">
        <v>184</v>
      </c>
      <c r="G5" s="22">
        <v>0.60130718954248363</v>
      </c>
      <c r="H5" s="25" t="s">
        <v>13</v>
      </c>
    </row>
    <row r="6" spans="1:8" x14ac:dyDescent="0.25">
      <c r="A6" s="63"/>
      <c r="B6" s="3" t="s">
        <v>3</v>
      </c>
      <c r="C6" s="11">
        <v>318</v>
      </c>
      <c r="D6" s="11">
        <v>229</v>
      </c>
      <c r="E6" s="22">
        <v>0.72012578616352196</v>
      </c>
      <c r="F6" s="11">
        <v>198</v>
      </c>
      <c r="G6" s="22">
        <v>0.62264150943396224</v>
      </c>
      <c r="H6" s="25" t="s">
        <v>13</v>
      </c>
    </row>
    <row r="7" spans="1:8" x14ac:dyDescent="0.25">
      <c r="A7" s="63"/>
      <c r="B7" s="3" t="s">
        <v>4</v>
      </c>
      <c r="C7" s="11">
        <v>356</v>
      </c>
      <c r="D7" s="11">
        <v>253</v>
      </c>
      <c r="E7" s="22">
        <v>0.7106741573033708</v>
      </c>
      <c r="F7" s="11">
        <v>197</v>
      </c>
      <c r="G7" s="22">
        <v>0.5533707865168539</v>
      </c>
      <c r="H7" s="25" t="s">
        <v>13</v>
      </c>
    </row>
    <row r="8" spans="1:8" x14ac:dyDescent="0.25">
      <c r="A8" s="64"/>
      <c r="B8" s="3" t="s">
        <v>79</v>
      </c>
      <c r="C8" s="11">
        <v>406</v>
      </c>
      <c r="D8" s="11">
        <v>340</v>
      </c>
      <c r="E8" s="22">
        <v>0.83743842364532017</v>
      </c>
      <c r="F8" s="11">
        <v>286</v>
      </c>
      <c r="G8" s="22">
        <v>0.70443349753694584</v>
      </c>
      <c r="H8" s="25" t="s">
        <v>13</v>
      </c>
    </row>
    <row r="10" spans="1:8" ht="30" x14ac:dyDescent="0.25">
      <c r="A10" s="43" t="s">
        <v>38</v>
      </c>
      <c r="B10" s="41" t="s">
        <v>36</v>
      </c>
      <c r="C10" s="19" t="s">
        <v>70</v>
      </c>
      <c r="D10" s="19" t="s">
        <v>71</v>
      </c>
      <c r="E10" s="20" t="s">
        <v>72</v>
      </c>
      <c r="F10" s="19" t="s">
        <v>73</v>
      </c>
      <c r="G10" s="20" t="s">
        <v>37</v>
      </c>
      <c r="H10" s="21" t="s">
        <v>74</v>
      </c>
    </row>
    <row r="11" spans="1:8" x14ac:dyDescent="0.25">
      <c r="A11" s="60" t="s">
        <v>81</v>
      </c>
      <c r="B11" s="3" t="s">
        <v>1</v>
      </c>
      <c r="C11" s="11" t="s">
        <v>13</v>
      </c>
      <c r="D11" s="11" t="s">
        <v>13</v>
      </c>
      <c r="E11" s="24" t="s">
        <v>13</v>
      </c>
      <c r="F11" s="11" t="s">
        <v>13</v>
      </c>
      <c r="G11" s="24" t="s">
        <v>13</v>
      </c>
      <c r="H11" s="25" t="s">
        <v>13</v>
      </c>
    </row>
    <row r="12" spans="1:8" x14ac:dyDescent="0.25">
      <c r="A12" s="60"/>
      <c r="B12" s="3" t="s">
        <v>2</v>
      </c>
      <c r="C12" s="11" t="s">
        <v>13</v>
      </c>
      <c r="D12" s="11" t="s">
        <v>13</v>
      </c>
      <c r="E12" s="24" t="s">
        <v>13</v>
      </c>
      <c r="F12" s="11" t="s">
        <v>13</v>
      </c>
      <c r="G12" s="24" t="s">
        <v>13</v>
      </c>
      <c r="H12" s="25" t="s">
        <v>13</v>
      </c>
    </row>
    <row r="13" spans="1:8" x14ac:dyDescent="0.25">
      <c r="A13" s="60"/>
      <c r="B13" s="3" t="s">
        <v>3</v>
      </c>
      <c r="C13" s="11" t="s">
        <v>13</v>
      </c>
      <c r="D13" s="11" t="s">
        <v>13</v>
      </c>
      <c r="E13" s="24" t="s">
        <v>13</v>
      </c>
      <c r="F13" s="11" t="s">
        <v>13</v>
      </c>
      <c r="G13" s="24" t="s">
        <v>13</v>
      </c>
      <c r="H13" s="25" t="s">
        <v>13</v>
      </c>
    </row>
    <row r="14" spans="1:8" x14ac:dyDescent="0.25">
      <c r="A14" s="60"/>
      <c r="B14" s="3" t="s">
        <v>4</v>
      </c>
      <c r="C14" s="11" t="s">
        <v>13</v>
      </c>
      <c r="D14" s="11" t="s">
        <v>13</v>
      </c>
      <c r="E14" s="24" t="s">
        <v>13</v>
      </c>
      <c r="F14" s="11" t="s">
        <v>13</v>
      </c>
      <c r="G14" s="24" t="s">
        <v>13</v>
      </c>
      <c r="H14" s="25" t="s">
        <v>13</v>
      </c>
    </row>
    <row r="15" spans="1:8" x14ac:dyDescent="0.25">
      <c r="A15" s="60"/>
      <c r="B15" s="3" t="s">
        <v>79</v>
      </c>
      <c r="C15" s="11">
        <v>10</v>
      </c>
      <c r="D15" s="11">
        <v>9</v>
      </c>
      <c r="E15" s="24">
        <v>0.9</v>
      </c>
      <c r="F15" s="11">
        <v>9</v>
      </c>
      <c r="G15" s="24">
        <v>0.9</v>
      </c>
      <c r="H15" s="25" t="s">
        <v>13</v>
      </c>
    </row>
    <row r="16" spans="1:8" ht="30" x14ac:dyDescent="0.25">
      <c r="A16" s="4"/>
      <c r="B16" s="2" t="s">
        <v>36</v>
      </c>
      <c r="C16" s="19" t="s">
        <v>70</v>
      </c>
      <c r="D16" s="19" t="s">
        <v>71</v>
      </c>
      <c r="E16" s="20" t="s">
        <v>72</v>
      </c>
      <c r="F16" s="19" t="s">
        <v>73</v>
      </c>
      <c r="G16" s="20" t="s">
        <v>37</v>
      </c>
      <c r="H16" s="21" t="s">
        <v>74</v>
      </c>
    </row>
    <row r="17" spans="1:8" x14ac:dyDescent="0.25">
      <c r="A17" s="60" t="s">
        <v>41</v>
      </c>
      <c r="B17" s="3" t="s">
        <v>1</v>
      </c>
      <c r="C17" s="11">
        <v>58</v>
      </c>
      <c r="D17" s="11">
        <v>42</v>
      </c>
      <c r="E17" s="24">
        <v>0.72413793103448276</v>
      </c>
      <c r="F17" s="11">
        <v>38</v>
      </c>
      <c r="G17" s="24">
        <v>0.65517241379310343</v>
      </c>
      <c r="H17" s="25">
        <v>2.8809523809523809</v>
      </c>
    </row>
    <row r="18" spans="1:8" x14ac:dyDescent="0.25">
      <c r="A18" s="60"/>
      <c r="B18" s="3" t="s">
        <v>2</v>
      </c>
      <c r="C18" s="11">
        <v>78</v>
      </c>
      <c r="D18" s="11">
        <v>61</v>
      </c>
      <c r="E18" s="24">
        <v>0.78205128205128205</v>
      </c>
      <c r="F18" s="11">
        <v>43</v>
      </c>
      <c r="G18" s="24">
        <v>0.55128205128205132</v>
      </c>
      <c r="H18" s="25">
        <v>2.1688524590163936</v>
      </c>
    </row>
    <row r="19" spans="1:8" x14ac:dyDescent="0.25">
      <c r="A19" s="60"/>
      <c r="B19" s="3" t="s">
        <v>3</v>
      </c>
      <c r="C19" s="11">
        <v>73</v>
      </c>
      <c r="D19" s="11">
        <v>48</v>
      </c>
      <c r="E19" s="24">
        <v>0.65753424657534243</v>
      </c>
      <c r="F19" s="11">
        <v>42</v>
      </c>
      <c r="G19" s="24">
        <v>0.57534246575342463</v>
      </c>
      <c r="H19" s="25">
        <v>2.7437499999999999</v>
      </c>
    </row>
    <row r="20" spans="1:8" x14ac:dyDescent="0.25">
      <c r="A20" s="60"/>
      <c r="B20" s="3" t="s">
        <v>4</v>
      </c>
      <c r="C20" s="11">
        <v>88</v>
      </c>
      <c r="D20" s="11">
        <v>67</v>
      </c>
      <c r="E20" s="24">
        <v>0.76136363636363635</v>
      </c>
      <c r="F20" s="11">
        <v>53</v>
      </c>
      <c r="G20" s="24">
        <v>0.60227272727272729</v>
      </c>
      <c r="H20" s="25">
        <v>2.6462686567164178</v>
      </c>
    </row>
    <row r="21" spans="1:8" x14ac:dyDescent="0.25">
      <c r="A21" s="60"/>
      <c r="B21" s="3" t="s">
        <v>79</v>
      </c>
      <c r="C21" s="11">
        <v>81</v>
      </c>
      <c r="D21" s="11">
        <v>64</v>
      </c>
      <c r="E21" s="24">
        <v>0.79012345679012341</v>
      </c>
      <c r="F21" s="11">
        <v>57</v>
      </c>
      <c r="G21" s="24">
        <v>0.70370370370370372</v>
      </c>
      <c r="H21" s="25">
        <v>2.8645161290322587</v>
      </c>
    </row>
    <row r="22" spans="1:8" ht="30" x14ac:dyDescent="0.25">
      <c r="A22" s="18"/>
      <c r="B22" s="2" t="s">
        <v>36</v>
      </c>
      <c r="C22" s="19" t="s">
        <v>70</v>
      </c>
      <c r="D22" s="19" t="s">
        <v>71</v>
      </c>
      <c r="E22" s="20" t="s">
        <v>72</v>
      </c>
      <c r="F22" s="19" t="s">
        <v>73</v>
      </c>
      <c r="G22" s="20" t="s">
        <v>37</v>
      </c>
      <c r="H22" s="21" t="s">
        <v>74</v>
      </c>
    </row>
    <row r="23" spans="1:8" x14ac:dyDescent="0.25">
      <c r="A23" s="60" t="s">
        <v>42</v>
      </c>
      <c r="B23" s="3" t="s">
        <v>1</v>
      </c>
      <c r="C23" s="11">
        <v>77</v>
      </c>
      <c r="D23" s="11">
        <v>46</v>
      </c>
      <c r="E23" s="24">
        <v>0.59740259740259738</v>
      </c>
      <c r="F23" s="11">
        <v>41</v>
      </c>
      <c r="G23" s="24">
        <v>0.53246753246753242</v>
      </c>
      <c r="H23" s="25">
        <v>2.5853658536585367</v>
      </c>
    </row>
    <row r="24" spans="1:8" x14ac:dyDescent="0.25">
      <c r="A24" s="60"/>
      <c r="B24" s="3" t="s">
        <v>2</v>
      </c>
      <c r="C24" s="11">
        <v>110</v>
      </c>
      <c r="D24" s="11">
        <v>66</v>
      </c>
      <c r="E24" s="24">
        <v>0.6</v>
      </c>
      <c r="F24" s="11">
        <v>50</v>
      </c>
      <c r="G24" s="24">
        <v>0.45454545454545453</v>
      </c>
      <c r="H24" s="25">
        <v>2.0357142857142856</v>
      </c>
    </row>
    <row r="25" spans="1:8" x14ac:dyDescent="0.25">
      <c r="A25" s="60"/>
      <c r="B25" s="3" t="s">
        <v>3</v>
      </c>
      <c r="C25" s="11">
        <v>110</v>
      </c>
      <c r="D25" s="11">
        <v>74</v>
      </c>
      <c r="E25" s="24">
        <v>0.67272727272727273</v>
      </c>
      <c r="F25" s="11">
        <v>56</v>
      </c>
      <c r="G25" s="24">
        <v>0.50909090909090904</v>
      </c>
      <c r="H25" s="25">
        <v>2.1969696969696968</v>
      </c>
    </row>
    <row r="26" spans="1:8" x14ac:dyDescent="0.25">
      <c r="A26" s="60"/>
      <c r="B26" s="3" t="s">
        <v>4</v>
      </c>
      <c r="C26" s="11">
        <v>135</v>
      </c>
      <c r="D26" s="11">
        <v>83</v>
      </c>
      <c r="E26" s="24">
        <v>0.61481481481481481</v>
      </c>
      <c r="F26" s="11">
        <v>50</v>
      </c>
      <c r="G26" s="24">
        <v>0.37037037037037035</v>
      </c>
      <c r="H26" s="25">
        <v>1.8051948051948052</v>
      </c>
    </row>
    <row r="27" spans="1:8" x14ac:dyDescent="0.25">
      <c r="A27" s="60"/>
      <c r="B27" s="3" t="s">
        <v>79</v>
      </c>
      <c r="C27" s="11">
        <v>121</v>
      </c>
      <c r="D27" s="11">
        <v>98</v>
      </c>
      <c r="E27" s="24">
        <v>0.80991735537190079</v>
      </c>
      <c r="F27" s="11">
        <v>72</v>
      </c>
      <c r="G27" s="24">
        <v>0.5950413223140496</v>
      </c>
      <c r="H27" s="25">
        <v>2.1458333333333335</v>
      </c>
    </row>
    <row r="28" spans="1:8" ht="30" x14ac:dyDescent="0.25">
      <c r="A28" s="18"/>
      <c r="B28" s="2" t="s">
        <v>36</v>
      </c>
      <c r="C28" s="19" t="s">
        <v>70</v>
      </c>
      <c r="D28" s="19" t="s">
        <v>71</v>
      </c>
      <c r="E28" s="20" t="s">
        <v>72</v>
      </c>
      <c r="F28" s="19" t="s">
        <v>73</v>
      </c>
      <c r="G28" s="20" t="s">
        <v>37</v>
      </c>
      <c r="H28" s="21" t="s">
        <v>74</v>
      </c>
    </row>
    <row r="29" spans="1:8" x14ac:dyDescent="0.25">
      <c r="A29" s="60" t="s">
        <v>43</v>
      </c>
      <c r="B29" s="3" t="s">
        <v>1</v>
      </c>
      <c r="C29" s="11">
        <v>58</v>
      </c>
      <c r="D29" s="11">
        <v>48</v>
      </c>
      <c r="E29" s="24">
        <v>0.82758620689655171</v>
      </c>
      <c r="F29" s="11">
        <v>44</v>
      </c>
      <c r="G29" s="24">
        <v>0.75862068965517238</v>
      </c>
      <c r="H29" s="25">
        <v>2.7083333333333335</v>
      </c>
    </row>
    <row r="30" spans="1:8" x14ac:dyDescent="0.25">
      <c r="A30" s="60"/>
      <c r="B30" s="3" t="s">
        <v>2</v>
      </c>
      <c r="C30" s="11">
        <v>68</v>
      </c>
      <c r="D30" s="11">
        <v>55</v>
      </c>
      <c r="E30" s="24">
        <v>0.80882352941176472</v>
      </c>
      <c r="F30" s="11">
        <v>48</v>
      </c>
      <c r="G30" s="24">
        <v>0.70588235294117652</v>
      </c>
      <c r="H30" s="25">
        <v>2.581818181818182</v>
      </c>
    </row>
    <row r="31" spans="1:8" x14ac:dyDescent="0.25">
      <c r="A31" s="60"/>
      <c r="B31" s="3" t="s">
        <v>3</v>
      </c>
      <c r="C31" s="3">
        <v>68</v>
      </c>
      <c r="D31" s="3">
        <v>49</v>
      </c>
      <c r="E31" s="24">
        <v>0.72058823529411764</v>
      </c>
      <c r="F31" s="3">
        <v>42</v>
      </c>
      <c r="G31" s="24">
        <v>0.61764705882352944</v>
      </c>
      <c r="H31" s="25">
        <v>2.5306122448979593</v>
      </c>
    </row>
    <row r="32" spans="1:8" x14ac:dyDescent="0.25">
      <c r="A32" s="60"/>
      <c r="B32" s="3" t="s">
        <v>4</v>
      </c>
      <c r="C32" s="11">
        <v>72</v>
      </c>
      <c r="D32" s="11">
        <v>45</v>
      </c>
      <c r="E32" s="24">
        <v>0.625</v>
      </c>
      <c r="F32" s="11">
        <v>39</v>
      </c>
      <c r="G32" s="24">
        <v>0.54166666666666663</v>
      </c>
      <c r="H32" s="25">
        <v>2.6888888888888891</v>
      </c>
    </row>
    <row r="33" spans="1:8" x14ac:dyDescent="0.25">
      <c r="A33" s="60"/>
      <c r="B33" s="3" t="s">
        <v>79</v>
      </c>
      <c r="C33" s="11">
        <v>91</v>
      </c>
      <c r="D33" s="11">
        <v>73</v>
      </c>
      <c r="E33" s="24">
        <v>0.80219780219780223</v>
      </c>
      <c r="F33" s="11">
        <v>56</v>
      </c>
      <c r="G33" s="24">
        <v>0.61538461538461542</v>
      </c>
      <c r="H33" s="25">
        <v>2.456164383561644</v>
      </c>
    </row>
    <row r="34" spans="1:8" ht="30" x14ac:dyDescent="0.25">
      <c r="A34" s="18"/>
      <c r="B34" s="2" t="s">
        <v>36</v>
      </c>
      <c r="C34" s="19" t="s">
        <v>70</v>
      </c>
      <c r="D34" s="19" t="s">
        <v>71</v>
      </c>
      <c r="E34" s="20" t="s">
        <v>72</v>
      </c>
      <c r="F34" s="19" t="s">
        <v>73</v>
      </c>
      <c r="G34" s="20" t="s">
        <v>37</v>
      </c>
      <c r="H34" s="21" t="s">
        <v>74</v>
      </c>
    </row>
    <row r="35" spans="1:8" x14ac:dyDescent="0.25">
      <c r="A35" s="60" t="s">
        <v>44</v>
      </c>
      <c r="B35" s="3" t="s">
        <v>1</v>
      </c>
      <c r="C35" s="11">
        <v>32</v>
      </c>
      <c r="D35" s="11">
        <v>31</v>
      </c>
      <c r="E35" s="24">
        <v>0.96875</v>
      </c>
      <c r="F35" s="11">
        <v>31</v>
      </c>
      <c r="G35" s="24">
        <v>0.96875</v>
      </c>
      <c r="H35" s="25">
        <v>3.2806451612903227</v>
      </c>
    </row>
    <row r="36" spans="1:8" x14ac:dyDescent="0.25">
      <c r="A36" s="60"/>
      <c r="B36" s="3" t="s">
        <v>2</v>
      </c>
      <c r="C36" s="11">
        <v>34</v>
      </c>
      <c r="D36" s="11">
        <v>32</v>
      </c>
      <c r="E36" s="24">
        <v>0.94117647058823528</v>
      </c>
      <c r="F36" s="11">
        <v>29</v>
      </c>
      <c r="G36" s="24">
        <v>0.8529411764705882</v>
      </c>
      <c r="H36" s="25">
        <v>2.7687499999999998</v>
      </c>
    </row>
    <row r="37" spans="1:8" x14ac:dyDescent="0.25">
      <c r="A37" s="60"/>
      <c r="B37" s="3" t="s">
        <v>3</v>
      </c>
      <c r="C37" s="11">
        <v>43</v>
      </c>
      <c r="D37" s="11">
        <v>39</v>
      </c>
      <c r="E37" s="24">
        <v>0.90697674418604646</v>
      </c>
      <c r="F37" s="11">
        <v>39</v>
      </c>
      <c r="G37" s="24">
        <v>0.90697674418604646</v>
      </c>
      <c r="H37" s="25">
        <v>3.0435897435897434</v>
      </c>
    </row>
    <row r="38" spans="1:8" x14ac:dyDescent="0.25">
      <c r="A38" s="60"/>
      <c r="B38" s="3" t="s">
        <v>4</v>
      </c>
      <c r="C38" s="11">
        <v>39</v>
      </c>
      <c r="D38" s="11">
        <v>37</v>
      </c>
      <c r="E38" s="24">
        <v>0.94871794871794868</v>
      </c>
      <c r="F38" s="11">
        <v>35</v>
      </c>
      <c r="G38" s="24">
        <v>0.89743589743589747</v>
      </c>
      <c r="H38" s="25">
        <v>2.9135135135135135</v>
      </c>
    </row>
    <row r="39" spans="1:8" x14ac:dyDescent="0.25">
      <c r="A39" s="60"/>
      <c r="B39" s="3" t="s">
        <v>79</v>
      </c>
      <c r="C39" s="11">
        <v>55</v>
      </c>
      <c r="D39" s="11">
        <v>51</v>
      </c>
      <c r="E39" s="24">
        <v>0.92727272727272725</v>
      </c>
      <c r="F39" s="11">
        <v>49</v>
      </c>
      <c r="G39" s="24">
        <v>0.89090909090909087</v>
      </c>
      <c r="H39" s="25">
        <v>2.8372549019607844</v>
      </c>
    </row>
    <row r="40" spans="1:8" ht="30" x14ac:dyDescent="0.25">
      <c r="A40" s="18"/>
      <c r="B40" s="2" t="s">
        <v>36</v>
      </c>
      <c r="C40" s="19" t="s">
        <v>70</v>
      </c>
      <c r="D40" s="19" t="s">
        <v>71</v>
      </c>
      <c r="E40" s="20" t="s">
        <v>72</v>
      </c>
      <c r="F40" s="19" t="s">
        <v>73</v>
      </c>
      <c r="G40" s="20" t="s">
        <v>37</v>
      </c>
      <c r="H40" s="21" t="s">
        <v>74</v>
      </c>
    </row>
    <row r="41" spans="1:8" x14ac:dyDescent="0.25">
      <c r="A41" s="60" t="s">
        <v>45</v>
      </c>
      <c r="B41" s="3" t="s">
        <v>1</v>
      </c>
      <c r="C41" s="11">
        <v>21</v>
      </c>
      <c r="D41" s="11">
        <v>18</v>
      </c>
      <c r="E41" s="24">
        <v>0.8571428571428571</v>
      </c>
      <c r="F41" s="11">
        <v>16</v>
      </c>
      <c r="G41" s="24">
        <v>0.76190476190476186</v>
      </c>
      <c r="H41" s="25">
        <v>2.838888888888889</v>
      </c>
    </row>
    <row r="42" spans="1:8" x14ac:dyDescent="0.25">
      <c r="A42" s="60"/>
      <c r="B42" s="3" t="s">
        <v>2</v>
      </c>
      <c r="C42" s="11">
        <v>16</v>
      </c>
      <c r="D42" s="11">
        <v>15</v>
      </c>
      <c r="E42" s="24">
        <v>0.9375</v>
      </c>
      <c r="F42" s="11">
        <v>14</v>
      </c>
      <c r="G42" s="24">
        <v>0.875</v>
      </c>
      <c r="H42" s="25">
        <v>2.7333333333333334</v>
      </c>
    </row>
    <row r="43" spans="1:8" x14ac:dyDescent="0.25">
      <c r="A43" s="60"/>
      <c r="B43" s="3" t="s">
        <v>3</v>
      </c>
      <c r="C43" s="11">
        <v>24</v>
      </c>
      <c r="D43" s="11">
        <v>19</v>
      </c>
      <c r="E43" s="24">
        <v>0.79166666666666663</v>
      </c>
      <c r="F43" s="11">
        <v>19</v>
      </c>
      <c r="G43" s="24">
        <v>0.79166666666666663</v>
      </c>
      <c r="H43" s="25">
        <v>2.9684210526315788</v>
      </c>
    </row>
    <row r="44" spans="1:8" x14ac:dyDescent="0.25">
      <c r="A44" s="60"/>
      <c r="B44" s="3" t="s">
        <v>4</v>
      </c>
      <c r="C44" s="11">
        <v>22</v>
      </c>
      <c r="D44" s="11">
        <v>21</v>
      </c>
      <c r="E44" s="24">
        <v>0.95454545454545459</v>
      </c>
      <c r="F44" s="11">
        <v>20</v>
      </c>
      <c r="G44" s="24">
        <v>0.90909090909090906</v>
      </c>
      <c r="H44" s="25">
        <v>2.980952380952381</v>
      </c>
    </row>
    <row r="45" spans="1:8" x14ac:dyDescent="0.25">
      <c r="A45" s="60"/>
      <c r="B45" s="3" t="s">
        <v>79</v>
      </c>
      <c r="C45" s="11">
        <v>48</v>
      </c>
      <c r="D45" s="11">
        <v>45</v>
      </c>
      <c r="E45" s="24">
        <v>0.9375</v>
      </c>
      <c r="F45" s="11">
        <v>43</v>
      </c>
      <c r="G45" s="24">
        <v>0.89583333333333337</v>
      </c>
      <c r="H45" s="25">
        <v>2.9466666666666668</v>
      </c>
    </row>
  </sheetData>
  <mergeCells count="8">
    <mergeCell ref="A41:A45"/>
    <mergeCell ref="A1:H2"/>
    <mergeCell ref="A4:A8"/>
    <mergeCell ref="A17:A21"/>
    <mergeCell ref="A23:A27"/>
    <mergeCell ref="A29:A33"/>
    <mergeCell ref="A35:A39"/>
    <mergeCell ref="A11:A15"/>
  </mergeCells>
  <printOptions horizontalCentered="1"/>
  <pageMargins left="0.7" right="0.7" top="0.75" bottom="0.75" header="0.3" footer="0.3"/>
  <pageSetup scale="66" orientation="landscape" r:id="rId1"/>
  <headerFooter>
    <oddHeader xml:space="preserve">&amp;CCuyamaca College Program Review 2018-2019
</oddHeader>
    <oddFooter xml:space="preserve">&amp;CInstitutional Effectiveness, Success, and Equity Office (August 2018)
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0"/>
  <sheetViews>
    <sheetView workbookViewId="0"/>
  </sheetViews>
  <sheetFormatPr defaultRowHeight="15" x14ac:dyDescent="0.25"/>
  <cols>
    <col min="1" max="1" width="20" style="9" customWidth="1"/>
    <col min="2" max="2" width="16.7109375" style="16" customWidth="1"/>
    <col min="3" max="8" width="13.7109375" style="16" customWidth="1"/>
  </cols>
  <sheetData>
    <row r="1" spans="1:8" ht="30" x14ac:dyDescent="0.25">
      <c r="A1" s="4" t="s">
        <v>46</v>
      </c>
      <c r="B1" s="2" t="s">
        <v>36</v>
      </c>
      <c r="C1" s="19" t="s">
        <v>70</v>
      </c>
      <c r="D1" s="19" t="s">
        <v>71</v>
      </c>
      <c r="E1" s="20" t="s">
        <v>72</v>
      </c>
      <c r="F1" s="19" t="s">
        <v>73</v>
      </c>
      <c r="G1" s="20" t="s">
        <v>37</v>
      </c>
      <c r="H1" s="21" t="s">
        <v>74</v>
      </c>
    </row>
    <row r="2" spans="1:8" x14ac:dyDescent="0.25">
      <c r="A2" s="60" t="s">
        <v>47</v>
      </c>
      <c r="B2" s="44" t="s">
        <v>1</v>
      </c>
      <c r="C2" s="11">
        <v>246</v>
      </c>
      <c r="D2" s="11">
        <v>185</v>
      </c>
      <c r="E2" s="24">
        <v>0.75203252032520329</v>
      </c>
      <c r="F2" s="11">
        <v>170</v>
      </c>
      <c r="G2" s="24">
        <v>0.69105691056910568</v>
      </c>
      <c r="H2" s="30">
        <v>2.8322222222222218</v>
      </c>
    </row>
    <row r="3" spans="1:8" x14ac:dyDescent="0.25">
      <c r="A3" s="60"/>
      <c r="B3" s="44" t="s">
        <v>2</v>
      </c>
      <c r="C3" s="11">
        <v>306</v>
      </c>
      <c r="D3" s="11">
        <v>229</v>
      </c>
      <c r="E3" s="24">
        <v>0.74836601307189543</v>
      </c>
      <c r="F3" s="11">
        <v>184</v>
      </c>
      <c r="G3" s="24">
        <v>0.60130718954248363</v>
      </c>
      <c r="H3" s="30">
        <v>2.3648401826484018</v>
      </c>
    </row>
    <row r="4" spans="1:8" x14ac:dyDescent="0.25">
      <c r="A4" s="60"/>
      <c r="B4" s="44" t="s">
        <v>3</v>
      </c>
      <c r="C4" s="11">
        <v>318</v>
      </c>
      <c r="D4" s="11">
        <v>228.99999999999997</v>
      </c>
      <c r="E4" s="24">
        <v>0.72012578616352196</v>
      </c>
      <c r="F4" s="11">
        <v>198</v>
      </c>
      <c r="G4" s="24">
        <v>0.62264150943396224</v>
      </c>
      <c r="H4" s="30">
        <v>2.6054298642533937</v>
      </c>
    </row>
    <row r="5" spans="1:8" x14ac:dyDescent="0.25">
      <c r="A5" s="60"/>
      <c r="B5" s="44" t="s">
        <v>4</v>
      </c>
      <c r="C5" s="11">
        <v>356</v>
      </c>
      <c r="D5" s="11">
        <v>253</v>
      </c>
      <c r="E5" s="24">
        <v>0.7106741573033708</v>
      </c>
      <c r="F5" s="11">
        <v>197</v>
      </c>
      <c r="G5" s="24">
        <v>0.5533707865168539</v>
      </c>
      <c r="H5" s="30">
        <v>2.4603238866396762</v>
      </c>
    </row>
    <row r="6" spans="1:8" x14ac:dyDescent="0.25">
      <c r="A6" s="60"/>
      <c r="B6" s="44" t="s">
        <v>79</v>
      </c>
      <c r="C6" s="11">
        <v>406</v>
      </c>
      <c r="D6" s="11">
        <v>340</v>
      </c>
      <c r="E6" s="24">
        <v>0.83743842364532017</v>
      </c>
      <c r="F6" s="11">
        <v>286</v>
      </c>
      <c r="G6" s="24">
        <v>0.70443349753694584</v>
      </c>
      <c r="H6" s="30">
        <v>2.5694189602446484</v>
      </c>
    </row>
    <row r="7" spans="1:8" x14ac:dyDescent="0.25">
      <c r="A7" s="60" t="s">
        <v>48</v>
      </c>
      <c r="B7" s="44" t="s">
        <v>1</v>
      </c>
      <c r="C7" s="13" t="s">
        <v>13</v>
      </c>
      <c r="D7" s="13" t="s">
        <v>13</v>
      </c>
      <c r="E7" s="28" t="s">
        <v>13</v>
      </c>
      <c r="F7" s="13" t="s">
        <v>13</v>
      </c>
      <c r="G7" s="28" t="s">
        <v>13</v>
      </c>
      <c r="H7" s="53" t="s">
        <v>13</v>
      </c>
    </row>
    <row r="8" spans="1:8" x14ac:dyDescent="0.25">
      <c r="A8" s="60"/>
      <c r="B8" s="44" t="s">
        <v>2</v>
      </c>
      <c r="C8" s="13" t="s">
        <v>13</v>
      </c>
      <c r="D8" s="13" t="s">
        <v>13</v>
      </c>
      <c r="E8" s="28" t="s">
        <v>13</v>
      </c>
      <c r="F8" s="13" t="s">
        <v>13</v>
      </c>
      <c r="G8" s="28" t="s">
        <v>13</v>
      </c>
      <c r="H8" s="53" t="s">
        <v>13</v>
      </c>
    </row>
    <row r="9" spans="1:8" x14ac:dyDescent="0.25">
      <c r="A9" s="60"/>
      <c r="B9" s="44" t="s">
        <v>3</v>
      </c>
      <c r="C9" s="13" t="s">
        <v>13</v>
      </c>
      <c r="D9" s="13" t="s">
        <v>13</v>
      </c>
      <c r="E9" s="28" t="s">
        <v>13</v>
      </c>
      <c r="F9" s="13" t="s">
        <v>13</v>
      </c>
      <c r="G9" s="28" t="s">
        <v>13</v>
      </c>
      <c r="H9" s="53" t="s">
        <v>13</v>
      </c>
    </row>
    <row r="10" spans="1:8" x14ac:dyDescent="0.25">
      <c r="A10" s="60"/>
      <c r="B10" s="44" t="s">
        <v>4</v>
      </c>
      <c r="C10" s="13" t="s">
        <v>13</v>
      </c>
      <c r="D10" s="13" t="s">
        <v>13</v>
      </c>
      <c r="E10" s="28" t="s">
        <v>13</v>
      </c>
      <c r="F10" s="13" t="s">
        <v>13</v>
      </c>
      <c r="G10" s="28" t="s">
        <v>13</v>
      </c>
      <c r="H10" s="53" t="s">
        <v>13</v>
      </c>
    </row>
    <row r="11" spans="1:8" x14ac:dyDescent="0.25">
      <c r="A11" s="60"/>
      <c r="B11" s="44" t="s">
        <v>79</v>
      </c>
      <c r="C11" s="13" t="s">
        <v>13</v>
      </c>
      <c r="D11" s="13" t="s">
        <v>13</v>
      </c>
      <c r="E11" s="28" t="s">
        <v>13</v>
      </c>
      <c r="F11" s="13" t="s">
        <v>13</v>
      </c>
      <c r="G11" s="28" t="s">
        <v>13</v>
      </c>
      <c r="H11" s="53" t="s">
        <v>13</v>
      </c>
    </row>
    <row r="14" spans="1:8" ht="30.75" customHeight="1" x14ac:dyDescent="0.25">
      <c r="A14" s="65" t="s">
        <v>47</v>
      </c>
      <c r="B14" s="65"/>
      <c r="C14" s="65"/>
      <c r="D14" s="65"/>
      <c r="E14" s="65"/>
      <c r="F14" s="65"/>
      <c r="G14" s="65"/>
      <c r="H14" s="65"/>
    </row>
    <row r="15" spans="1:8" ht="30" x14ac:dyDescent="0.25">
      <c r="A15" s="43" t="s">
        <v>49</v>
      </c>
      <c r="B15" s="41" t="s">
        <v>36</v>
      </c>
      <c r="C15" s="19" t="s">
        <v>70</v>
      </c>
      <c r="D15" s="19" t="s">
        <v>71</v>
      </c>
      <c r="E15" s="19" t="s">
        <v>72</v>
      </c>
      <c r="F15" s="19" t="s">
        <v>73</v>
      </c>
      <c r="G15" s="19" t="s">
        <v>37</v>
      </c>
      <c r="H15" s="19" t="s">
        <v>74</v>
      </c>
    </row>
    <row r="16" spans="1:8" x14ac:dyDescent="0.25">
      <c r="A16" s="66" t="s">
        <v>50</v>
      </c>
      <c r="B16" s="44" t="s">
        <v>1</v>
      </c>
      <c r="C16" s="45">
        <v>7</v>
      </c>
      <c r="D16" s="45">
        <v>7</v>
      </c>
      <c r="E16" s="46">
        <v>1</v>
      </c>
      <c r="F16" s="45">
        <v>7</v>
      </c>
      <c r="G16" s="46">
        <v>1</v>
      </c>
      <c r="H16" s="47">
        <v>3</v>
      </c>
    </row>
    <row r="17" spans="1:8" x14ac:dyDescent="0.25">
      <c r="A17" s="67"/>
      <c r="B17" s="44" t="s">
        <v>2</v>
      </c>
      <c r="C17" s="45">
        <v>5</v>
      </c>
      <c r="D17" s="45">
        <v>4</v>
      </c>
      <c r="E17" s="46">
        <v>0.8</v>
      </c>
      <c r="F17" s="45">
        <v>4</v>
      </c>
      <c r="G17" s="46">
        <v>0.8</v>
      </c>
      <c r="H17" s="47">
        <v>2.85</v>
      </c>
    </row>
    <row r="18" spans="1:8" x14ac:dyDescent="0.25">
      <c r="A18" s="67"/>
      <c r="B18" s="44" t="s">
        <v>3</v>
      </c>
      <c r="C18" s="45">
        <v>10</v>
      </c>
      <c r="D18" s="45">
        <v>6</v>
      </c>
      <c r="E18" s="46">
        <v>0.6</v>
      </c>
      <c r="F18" s="45">
        <v>5</v>
      </c>
      <c r="G18" s="46">
        <v>0.5</v>
      </c>
      <c r="H18" s="47">
        <v>1.8333333333333333</v>
      </c>
    </row>
    <row r="19" spans="1:8" x14ac:dyDescent="0.25">
      <c r="A19" s="67"/>
      <c r="B19" s="44" t="s">
        <v>4</v>
      </c>
      <c r="C19" s="45">
        <v>11</v>
      </c>
      <c r="D19" s="45">
        <v>6</v>
      </c>
      <c r="E19" s="46">
        <v>0.54545454545454541</v>
      </c>
      <c r="F19" s="45">
        <v>4</v>
      </c>
      <c r="G19" s="46">
        <v>0.36363636363636365</v>
      </c>
      <c r="H19" s="47">
        <v>1.8833333333333333</v>
      </c>
    </row>
    <row r="20" spans="1:8" x14ac:dyDescent="0.25">
      <c r="A20" s="68"/>
      <c r="B20" s="44" t="s">
        <v>79</v>
      </c>
      <c r="C20" s="45">
        <v>13</v>
      </c>
      <c r="D20" s="45">
        <v>10</v>
      </c>
      <c r="E20" s="46">
        <v>0.76923076923076927</v>
      </c>
      <c r="F20" s="45">
        <v>7</v>
      </c>
      <c r="G20" s="46">
        <v>0.53846153846153844</v>
      </c>
      <c r="H20" s="47">
        <v>2.0375000000000001</v>
      </c>
    </row>
    <row r="21" spans="1:8" x14ac:dyDescent="0.25">
      <c r="A21" s="69" t="s">
        <v>51</v>
      </c>
      <c r="B21" s="48" t="s">
        <v>1</v>
      </c>
      <c r="C21" s="49">
        <v>1</v>
      </c>
      <c r="D21" s="49">
        <v>1</v>
      </c>
      <c r="E21" s="50">
        <v>1</v>
      </c>
      <c r="F21" s="49">
        <v>1</v>
      </c>
      <c r="G21" s="50">
        <v>1</v>
      </c>
      <c r="H21" s="51">
        <v>3</v>
      </c>
    </row>
    <row r="22" spans="1:8" x14ac:dyDescent="0.25">
      <c r="A22" s="69"/>
      <c r="B22" s="48" t="s">
        <v>2</v>
      </c>
      <c r="C22" s="49">
        <v>1</v>
      </c>
      <c r="D22" s="49">
        <v>1</v>
      </c>
      <c r="E22" s="50">
        <v>1</v>
      </c>
      <c r="F22" s="49">
        <v>1</v>
      </c>
      <c r="G22" s="50">
        <v>1</v>
      </c>
      <c r="H22" s="51">
        <v>3</v>
      </c>
    </row>
    <row r="23" spans="1:8" x14ac:dyDescent="0.25">
      <c r="A23" s="69"/>
      <c r="B23" s="48" t="s">
        <v>3</v>
      </c>
      <c r="C23" s="49">
        <v>2</v>
      </c>
      <c r="D23" s="49">
        <v>2</v>
      </c>
      <c r="E23" s="50">
        <v>1</v>
      </c>
      <c r="F23" s="49">
        <v>2</v>
      </c>
      <c r="G23" s="50">
        <v>1</v>
      </c>
      <c r="H23" s="51">
        <v>3.5</v>
      </c>
    </row>
    <row r="24" spans="1:8" x14ac:dyDescent="0.25">
      <c r="A24" s="69"/>
      <c r="B24" s="48" t="s">
        <v>4</v>
      </c>
      <c r="C24" s="49">
        <v>1</v>
      </c>
      <c r="D24" s="49">
        <v>0</v>
      </c>
      <c r="E24" s="50">
        <v>0</v>
      </c>
      <c r="F24" s="49">
        <v>0</v>
      </c>
      <c r="G24" s="50">
        <v>0</v>
      </c>
      <c r="H24" s="51" t="s">
        <v>13</v>
      </c>
    </row>
    <row r="25" spans="1:8" x14ac:dyDescent="0.25">
      <c r="A25" s="69"/>
      <c r="B25" s="48" t="s">
        <v>79</v>
      </c>
      <c r="C25" s="49" t="s">
        <v>13</v>
      </c>
      <c r="D25" s="49" t="s">
        <v>13</v>
      </c>
      <c r="E25" s="50" t="s">
        <v>13</v>
      </c>
      <c r="F25" s="49" t="s">
        <v>13</v>
      </c>
      <c r="G25" s="50" t="s">
        <v>13</v>
      </c>
      <c r="H25" s="51" t="s">
        <v>13</v>
      </c>
    </row>
    <row r="26" spans="1:8" x14ac:dyDescent="0.25">
      <c r="A26" s="71" t="s">
        <v>14</v>
      </c>
      <c r="B26" s="44" t="s">
        <v>1</v>
      </c>
      <c r="C26" s="45">
        <v>16</v>
      </c>
      <c r="D26" s="45">
        <v>13</v>
      </c>
      <c r="E26" s="46">
        <v>0.8125</v>
      </c>
      <c r="F26" s="45">
        <v>13</v>
      </c>
      <c r="G26" s="46">
        <v>0.8125</v>
      </c>
      <c r="H26" s="47">
        <v>2.9</v>
      </c>
    </row>
    <row r="27" spans="1:8" x14ac:dyDescent="0.25">
      <c r="A27" s="71"/>
      <c r="B27" s="44" t="s">
        <v>2</v>
      </c>
      <c r="C27" s="45">
        <v>14</v>
      </c>
      <c r="D27" s="45">
        <v>9</v>
      </c>
      <c r="E27" s="46">
        <v>0.6428571428571429</v>
      </c>
      <c r="F27" s="45">
        <v>9</v>
      </c>
      <c r="G27" s="46">
        <v>0.6428571428571429</v>
      </c>
      <c r="H27" s="47">
        <v>3</v>
      </c>
    </row>
    <row r="28" spans="1:8" x14ac:dyDescent="0.25">
      <c r="A28" s="71"/>
      <c r="B28" s="44" t="s">
        <v>3</v>
      </c>
      <c r="C28" s="45">
        <v>15</v>
      </c>
      <c r="D28" s="45">
        <v>12</v>
      </c>
      <c r="E28" s="46">
        <v>0.8</v>
      </c>
      <c r="F28" s="45">
        <v>10</v>
      </c>
      <c r="G28" s="46">
        <v>0.66666666666666663</v>
      </c>
      <c r="H28" s="47">
        <v>2.7250000000000005</v>
      </c>
    </row>
    <row r="29" spans="1:8" x14ac:dyDescent="0.25">
      <c r="A29" s="71"/>
      <c r="B29" s="44" t="s">
        <v>4</v>
      </c>
      <c r="C29" s="45">
        <v>12</v>
      </c>
      <c r="D29" s="45">
        <v>10</v>
      </c>
      <c r="E29" s="46">
        <v>0.83333333333333337</v>
      </c>
      <c r="F29" s="45">
        <v>9</v>
      </c>
      <c r="G29" s="46">
        <v>0.75</v>
      </c>
      <c r="H29" s="47">
        <v>2.67</v>
      </c>
    </row>
    <row r="30" spans="1:8" x14ac:dyDescent="0.25">
      <c r="A30" s="71"/>
      <c r="B30" s="44" t="s">
        <v>79</v>
      </c>
      <c r="C30" s="45">
        <v>15</v>
      </c>
      <c r="D30" s="45">
        <v>13</v>
      </c>
      <c r="E30" s="46">
        <v>0.8666666666666667</v>
      </c>
      <c r="F30" s="45">
        <v>10</v>
      </c>
      <c r="G30" s="46">
        <v>0.66666666666666663</v>
      </c>
      <c r="H30" s="47">
        <v>2.5249999999999999</v>
      </c>
    </row>
    <row r="31" spans="1:8" x14ac:dyDescent="0.25">
      <c r="A31" s="72" t="s">
        <v>15</v>
      </c>
      <c r="B31" s="48" t="s">
        <v>1</v>
      </c>
      <c r="C31" s="49">
        <v>10</v>
      </c>
      <c r="D31" s="49">
        <v>7</v>
      </c>
      <c r="E31" s="50">
        <v>0.7</v>
      </c>
      <c r="F31" s="49">
        <v>7</v>
      </c>
      <c r="G31" s="50">
        <v>0.7</v>
      </c>
      <c r="H31" s="51">
        <v>3.2428571428571424</v>
      </c>
    </row>
    <row r="32" spans="1:8" x14ac:dyDescent="0.25">
      <c r="A32" s="72"/>
      <c r="B32" s="48" t="s">
        <v>2</v>
      </c>
      <c r="C32" s="49">
        <v>15</v>
      </c>
      <c r="D32" s="49">
        <v>12</v>
      </c>
      <c r="E32" s="50">
        <v>0.8</v>
      </c>
      <c r="F32" s="49">
        <v>8</v>
      </c>
      <c r="G32" s="50">
        <v>0.53333333333333333</v>
      </c>
      <c r="H32" s="51">
        <v>2.0833333333333335</v>
      </c>
    </row>
    <row r="33" spans="1:8" x14ac:dyDescent="0.25">
      <c r="A33" s="72"/>
      <c r="B33" s="48" t="s">
        <v>3</v>
      </c>
      <c r="C33" s="49">
        <v>14</v>
      </c>
      <c r="D33" s="49">
        <v>9</v>
      </c>
      <c r="E33" s="50">
        <v>0.6428571428571429</v>
      </c>
      <c r="F33" s="49">
        <v>8</v>
      </c>
      <c r="G33" s="50">
        <v>0.5714285714285714</v>
      </c>
      <c r="H33" s="51">
        <v>3.0777777777777775</v>
      </c>
    </row>
    <row r="34" spans="1:8" x14ac:dyDescent="0.25">
      <c r="A34" s="72"/>
      <c r="B34" s="48" t="s">
        <v>4</v>
      </c>
      <c r="C34" s="49">
        <v>15</v>
      </c>
      <c r="D34" s="49">
        <v>12</v>
      </c>
      <c r="E34" s="50">
        <v>0.8</v>
      </c>
      <c r="F34" s="49">
        <v>9</v>
      </c>
      <c r="G34" s="50">
        <v>0.6</v>
      </c>
      <c r="H34" s="51">
        <v>2.3583333333333334</v>
      </c>
    </row>
    <row r="35" spans="1:8" x14ac:dyDescent="0.25">
      <c r="A35" s="72"/>
      <c r="B35" s="48" t="s">
        <v>79</v>
      </c>
      <c r="C35" s="49">
        <v>18</v>
      </c>
      <c r="D35" s="49">
        <v>15</v>
      </c>
      <c r="E35" s="50">
        <v>0.83333333333333337</v>
      </c>
      <c r="F35" s="49">
        <v>13</v>
      </c>
      <c r="G35" s="50">
        <v>0.72222222222222221</v>
      </c>
      <c r="H35" s="51">
        <v>2.7133333333333334</v>
      </c>
    </row>
    <row r="36" spans="1:8" x14ac:dyDescent="0.25">
      <c r="A36" s="71" t="s">
        <v>16</v>
      </c>
      <c r="B36" s="44" t="s">
        <v>1</v>
      </c>
      <c r="C36" s="45">
        <v>67</v>
      </c>
      <c r="D36" s="45">
        <v>48</v>
      </c>
      <c r="E36" s="46">
        <v>0.71641791044776115</v>
      </c>
      <c r="F36" s="45">
        <v>41</v>
      </c>
      <c r="G36" s="46">
        <v>0.61194029850746268</v>
      </c>
      <c r="H36" s="47">
        <v>2.5106382978723403</v>
      </c>
    </row>
    <row r="37" spans="1:8" x14ac:dyDescent="0.25">
      <c r="A37" s="71"/>
      <c r="B37" s="44" t="s">
        <v>2</v>
      </c>
      <c r="C37" s="45">
        <v>110</v>
      </c>
      <c r="D37" s="45">
        <v>76</v>
      </c>
      <c r="E37" s="46">
        <v>0.69090909090909092</v>
      </c>
      <c r="F37" s="45">
        <v>62</v>
      </c>
      <c r="G37" s="46">
        <v>0.5636363636363636</v>
      </c>
      <c r="H37" s="47">
        <v>2.2547945205479452</v>
      </c>
    </row>
    <row r="38" spans="1:8" x14ac:dyDescent="0.25">
      <c r="A38" s="71"/>
      <c r="B38" s="44" t="s">
        <v>3</v>
      </c>
      <c r="C38" s="45">
        <v>98</v>
      </c>
      <c r="D38" s="45">
        <v>64</v>
      </c>
      <c r="E38" s="46">
        <v>0.65306122448979587</v>
      </c>
      <c r="F38" s="45">
        <v>55</v>
      </c>
      <c r="G38" s="46">
        <v>0.56122448979591832</v>
      </c>
      <c r="H38" s="47">
        <v>2.3698412698412703</v>
      </c>
    </row>
    <row r="39" spans="1:8" x14ac:dyDescent="0.25">
      <c r="A39" s="71"/>
      <c r="B39" s="44" t="s">
        <v>4</v>
      </c>
      <c r="C39" s="45">
        <v>136</v>
      </c>
      <c r="D39" s="45">
        <v>83</v>
      </c>
      <c r="E39" s="46">
        <v>0.61029411764705888</v>
      </c>
      <c r="F39" s="45">
        <v>60</v>
      </c>
      <c r="G39" s="46">
        <v>0.44117647058823528</v>
      </c>
      <c r="H39" s="47">
        <v>2.2567901234567898</v>
      </c>
    </row>
    <row r="40" spans="1:8" x14ac:dyDescent="0.25">
      <c r="A40" s="71"/>
      <c r="B40" s="44" t="s">
        <v>79</v>
      </c>
      <c r="C40" s="45">
        <v>115</v>
      </c>
      <c r="D40" s="45">
        <v>89</v>
      </c>
      <c r="E40" s="46">
        <v>0.77391304347826084</v>
      </c>
      <c r="F40" s="45">
        <v>72</v>
      </c>
      <c r="G40" s="46">
        <v>0.62608695652173918</v>
      </c>
      <c r="H40" s="47">
        <v>2.3302325581395347</v>
      </c>
    </row>
    <row r="41" spans="1:8" x14ac:dyDescent="0.25">
      <c r="A41" s="72" t="s">
        <v>17</v>
      </c>
      <c r="B41" s="48" t="s">
        <v>1</v>
      </c>
      <c r="C41" s="49">
        <v>2</v>
      </c>
      <c r="D41" s="49">
        <v>2</v>
      </c>
      <c r="E41" s="50">
        <v>1</v>
      </c>
      <c r="F41" s="49">
        <v>1</v>
      </c>
      <c r="G41" s="50">
        <v>0.5</v>
      </c>
      <c r="H41" s="51">
        <v>1.65</v>
      </c>
    </row>
    <row r="42" spans="1:8" x14ac:dyDescent="0.25">
      <c r="A42" s="72"/>
      <c r="B42" s="48" t="s">
        <v>2</v>
      </c>
      <c r="C42" s="49">
        <v>3</v>
      </c>
      <c r="D42" s="49">
        <v>3</v>
      </c>
      <c r="E42" s="50">
        <v>1</v>
      </c>
      <c r="F42" s="49">
        <v>2</v>
      </c>
      <c r="G42" s="50">
        <v>0.66666666666666663</v>
      </c>
      <c r="H42" s="51">
        <v>1.9</v>
      </c>
    </row>
    <row r="43" spans="1:8" x14ac:dyDescent="0.25">
      <c r="A43" s="72"/>
      <c r="B43" s="48" t="s">
        <v>3</v>
      </c>
      <c r="C43" s="49">
        <v>1</v>
      </c>
      <c r="D43" s="49">
        <v>1</v>
      </c>
      <c r="E43" s="50">
        <v>1</v>
      </c>
      <c r="F43" s="49">
        <v>0</v>
      </c>
      <c r="G43" s="50">
        <v>0</v>
      </c>
      <c r="H43" s="51">
        <v>0</v>
      </c>
    </row>
    <row r="44" spans="1:8" x14ac:dyDescent="0.25">
      <c r="A44" s="72"/>
      <c r="B44" s="48" t="s">
        <v>4</v>
      </c>
      <c r="C44" s="49">
        <v>2</v>
      </c>
      <c r="D44" s="49">
        <v>1</v>
      </c>
      <c r="E44" s="50">
        <v>0.5</v>
      </c>
      <c r="F44" s="49">
        <v>0</v>
      </c>
      <c r="G44" s="50">
        <v>0</v>
      </c>
      <c r="H44" s="51">
        <v>0</v>
      </c>
    </row>
    <row r="45" spans="1:8" x14ac:dyDescent="0.25">
      <c r="A45" s="72"/>
      <c r="B45" s="48" t="s">
        <v>79</v>
      </c>
      <c r="C45" s="49">
        <v>1</v>
      </c>
      <c r="D45" s="49">
        <v>1</v>
      </c>
      <c r="E45" s="50">
        <v>1</v>
      </c>
      <c r="F45" s="49">
        <v>0</v>
      </c>
      <c r="G45" s="50">
        <v>0</v>
      </c>
      <c r="H45" s="51">
        <v>1</v>
      </c>
    </row>
    <row r="46" spans="1:8" x14ac:dyDescent="0.25">
      <c r="A46" s="70" t="s">
        <v>82</v>
      </c>
      <c r="B46" s="44" t="s">
        <v>1</v>
      </c>
      <c r="C46" s="45">
        <v>115</v>
      </c>
      <c r="D46" s="45">
        <v>84</v>
      </c>
      <c r="E46" s="46">
        <v>0.73043478260869565</v>
      </c>
      <c r="F46" s="45">
        <v>80</v>
      </c>
      <c r="G46" s="46">
        <v>0.69565217391304346</v>
      </c>
      <c r="H46" s="47">
        <v>3.0790123456790122</v>
      </c>
    </row>
    <row r="47" spans="1:8" x14ac:dyDescent="0.25">
      <c r="A47" s="70"/>
      <c r="B47" s="44" t="s">
        <v>2</v>
      </c>
      <c r="C47" s="45">
        <v>122</v>
      </c>
      <c r="D47" s="45">
        <v>94</v>
      </c>
      <c r="E47" s="46">
        <v>0.77049180327868849</v>
      </c>
      <c r="F47" s="45">
        <v>76</v>
      </c>
      <c r="G47" s="46">
        <v>0.62295081967213117</v>
      </c>
      <c r="H47" s="47">
        <v>2.4693181818181817</v>
      </c>
    </row>
    <row r="48" spans="1:8" x14ac:dyDescent="0.25">
      <c r="A48" s="70"/>
      <c r="B48" s="44" t="s">
        <v>3</v>
      </c>
      <c r="C48" s="45">
        <v>152</v>
      </c>
      <c r="D48" s="45">
        <v>119</v>
      </c>
      <c r="E48" s="46">
        <v>0.78289473684210531</v>
      </c>
      <c r="F48" s="45">
        <v>104</v>
      </c>
      <c r="G48" s="46">
        <v>0.68421052631578949</v>
      </c>
      <c r="H48" s="47">
        <v>2.6973214285714286</v>
      </c>
    </row>
    <row r="49" spans="1:8" x14ac:dyDescent="0.25">
      <c r="A49" s="70"/>
      <c r="B49" s="44" t="s">
        <v>4</v>
      </c>
      <c r="C49" s="45">
        <v>152</v>
      </c>
      <c r="D49" s="45">
        <v>118</v>
      </c>
      <c r="E49" s="46">
        <v>0.77631578947368418</v>
      </c>
      <c r="F49" s="45">
        <v>94</v>
      </c>
      <c r="G49" s="46">
        <v>0.61842105263157898</v>
      </c>
      <c r="H49" s="47">
        <v>2.5342105263157895</v>
      </c>
    </row>
    <row r="50" spans="1:8" x14ac:dyDescent="0.25">
      <c r="A50" s="70"/>
      <c r="B50" s="44" t="s">
        <v>79</v>
      </c>
      <c r="C50" s="45">
        <v>217</v>
      </c>
      <c r="D50" s="45">
        <v>192</v>
      </c>
      <c r="E50" s="46">
        <v>0.88479262672811065</v>
      </c>
      <c r="F50" s="45">
        <v>167</v>
      </c>
      <c r="G50" s="46">
        <v>0.7695852534562212</v>
      </c>
      <c r="H50" s="47">
        <v>2.6621621621621623</v>
      </c>
    </row>
    <row r="51" spans="1:8" x14ac:dyDescent="0.25">
      <c r="A51" s="69" t="s">
        <v>53</v>
      </c>
      <c r="B51" s="48" t="s">
        <v>1</v>
      </c>
      <c r="C51" s="52">
        <v>18</v>
      </c>
      <c r="D51" s="49">
        <v>15</v>
      </c>
      <c r="E51" s="50">
        <v>0.83333333333333337</v>
      </c>
      <c r="F51" s="49">
        <v>13</v>
      </c>
      <c r="G51" s="50">
        <v>0.72222222222222221</v>
      </c>
      <c r="H51" s="51">
        <v>2.3571428571428572</v>
      </c>
    </row>
    <row r="52" spans="1:8" x14ac:dyDescent="0.25">
      <c r="A52" s="69"/>
      <c r="B52" s="48" t="s">
        <v>2</v>
      </c>
      <c r="C52" s="49">
        <v>30</v>
      </c>
      <c r="D52" s="49">
        <v>27</v>
      </c>
      <c r="E52" s="50">
        <v>0.9</v>
      </c>
      <c r="F52" s="49">
        <v>21</v>
      </c>
      <c r="G52" s="50">
        <v>0.7</v>
      </c>
      <c r="H52" s="51">
        <v>2.3296296296296299</v>
      </c>
    </row>
    <row r="53" spans="1:8" x14ac:dyDescent="0.25">
      <c r="A53" s="69"/>
      <c r="B53" s="48" t="s">
        <v>3</v>
      </c>
      <c r="C53" s="49">
        <v>22</v>
      </c>
      <c r="D53" s="49">
        <v>14</v>
      </c>
      <c r="E53" s="50">
        <v>0.63636363636363635</v>
      </c>
      <c r="F53" s="49">
        <v>12</v>
      </c>
      <c r="G53" s="50">
        <v>0.54545454545454541</v>
      </c>
      <c r="H53" s="51">
        <v>2.7142857142857144</v>
      </c>
    </row>
    <row r="54" spans="1:8" x14ac:dyDescent="0.25">
      <c r="A54" s="69"/>
      <c r="B54" s="48" t="s">
        <v>4</v>
      </c>
      <c r="C54" s="49">
        <v>26</v>
      </c>
      <c r="D54" s="49">
        <v>23</v>
      </c>
      <c r="E54" s="50">
        <v>0.88461538461538458</v>
      </c>
      <c r="F54" s="49">
        <v>21</v>
      </c>
      <c r="G54" s="50">
        <v>0.80769230769230771</v>
      </c>
      <c r="H54" s="51">
        <v>3.0304347826086957</v>
      </c>
    </row>
    <row r="55" spans="1:8" x14ac:dyDescent="0.25">
      <c r="A55" s="69"/>
      <c r="B55" s="48" t="s">
        <v>79</v>
      </c>
      <c r="C55" s="49">
        <v>26</v>
      </c>
      <c r="D55" s="49">
        <v>19</v>
      </c>
      <c r="E55" s="50">
        <v>0.73076923076923073</v>
      </c>
      <c r="F55" s="49">
        <v>16</v>
      </c>
      <c r="G55" s="50">
        <v>0.61538461538461542</v>
      </c>
      <c r="H55" s="51">
        <v>2.8947368421052633</v>
      </c>
    </row>
    <row r="56" spans="1:8" x14ac:dyDescent="0.25">
      <c r="A56" s="70" t="s">
        <v>54</v>
      </c>
      <c r="B56" s="44" t="s">
        <v>1</v>
      </c>
      <c r="C56" s="45">
        <v>10</v>
      </c>
      <c r="D56" s="45">
        <v>8</v>
      </c>
      <c r="E56" s="46">
        <v>0.8</v>
      </c>
      <c r="F56" s="45">
        <v>7</v>
      </c>
      <c r="G56" s="46">
        <v>0.7</v>
      </c>
      <c r="H56" s="47">
        <v>2.7124999999999999</v>
      </c>
    </row>
    <row r="57" spans="1:8" x14ac:dyDescent="0.25">
      <c r="A57" s="70"/>
      <c r="B57" s="44" t="s">
        <v>2</v>
      </c>
      <c r="C57" s="45">
        <v>6</v>
      </c>
      <c r="D57" s="45">
        <v>3</v>
      </c>
      <c r="E57" s="46">
        <v>0.5</v>
      </c>
      <c r="F57" s="45">
        <v>2</v>
      </c>
      <c r="G57" s="46">
        <v>0.33333333333333331</v>
      </c>
      <c r="H57" s="47">
        <v>2</v>
      </c>
    </row>
    <row r="58" spans="1:8" x14ac:dyDescent="0.25">
      <c r="A58" s="70"/>
      <c r="B58" s="44" t="s">
        <v>3</v>
      </c>
      <c r="C58" s="45">
        <v>4</v>
      </c>
      <c r="D58" s="45">
        <v>2</v>
      </c>
      <c r="E58" s="46">
        <v>0.5</v>
      </c>
      <c r="F58" s="45">
        <v>2</v>
      </c>
      <c r="G58" s="46">
        <v>0.5</v>
      </c>
      <c r="H58" s="47">
        <v>4</v>
      </c>
    </row>
    <row r="59" spans="1:8" x14ac:dyDescent="0.25">
      <c r="A59" s="70"/>
      <c r="B59" s="44" t="s">
        <v>4</v>
      </c>
      <c r="C59" s="45">
        <v>1</v>
      </c>
      <c r="D59" s="45">
        <v>0</v>
      </c>
      <c r="E59" s="46">
        <v>0</v>
      </c>
      <c r="F59" s="45">
        <v>0</v>
      </c>
      <c r="G59" s="46">
        <v>0</v>
      </c>
      <c r="H59" s="47" t="s">
        <v>13</v>
      </c>
    </row>
    <row r="60" spans="1:8" x14ac:dyDescent="0.25">
      <c r="A60" s="70"/>
      <c r="B60" s="44" t="s">
        <v>79</v>
      </c>
      <c r="C60" s="45">
        <v>1</v>
      </c>
      <c r="D60" s="45">
        <v>1</v>
      </c>
      <c r="E60" s="46">
        <v>1</v>
      </c>
      <c r="F60" s="45">
        <v>1</v>
      </c>
      <c r="G60" s="46">
        <v>1</v>
      </c>
      <c r="H60" s="47">
        <v>4</v>
      </c>
    </row>
  </sheetData>
  <mergeCells count="12">
    <mergeCell ref="A51:A55"/>
    <mergeCell ref="A56:A60"/>
    <mergeCell ref="A26:A30"/>
    <mergeCell ref="A31:A35"/>
    <mergeCell ref="A36:A40"/>
    <mergeCell ref="A41:A45"/>
    <mergeCell ref="A46:A50"/>
    <mergeCell ref="A2:A6"/>
    <mergeCell ref="A7:A11"/>
    <mergeCell ref="A14:H14"/>
    <mergeCell ref="A16:A20"/>
    <mergeCell ref="A21:A25"/>
  </mergeCells>
  <printOptions horizontalCentered="1"/>
  <pageMargins left="0.7" right="0.7" top="0.75" bottom="0.75" header="0.3" footer="0.3"/>
  <pageSetup scale="54" orientation="landscape" r:id="rId1"/>
  <headerFooter>
    <oddHeader xml:space="preserve">&amp;CCuyamaca College Program Review 2018-2019
</oddHeader>
    <oddFooter xml:space="preserve">&amp;CInstitutional Effectiveness, Success, and Equity Office (August 2018)
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7"/>
  <sheetViews>
    <sheetView workbookViewId="0"/>
  </sheetViews>
  <sheetFormatPr defaultRowHeight="15" x14ac:dyDescent="0.25"/>
  <cols>
    <col min="1" max="1" width="14" style="9" customWidth="1"/>
    <col min="2" max="8" width="14" style="16" customWidth="1"/>
  </cols>
  <sheetData>
    <row r="1" spans="1:8" ht="30" x14ac:dyDescent="0.25">
      <c r="A1" s="4" t="s">
        <v>0</v>
      </c>
      <c r="B1" s="2" t="s">
        <v>36</v>
      </c>
      <c r="C1" s="19" t="s">
        <v>70</v>
      </c>
      <c r="D1" s="19" t="s">
        <v>71</v>
      </c>
      <c r="E1" s="20" t="s">
        <v>72</v>
      </c>
      <c r="F1" s="19" t="s">
        <v>73</v>
      </c>
      <c r="G1" s="20" t="s">
        <v>37</v>
      </c>
      <c r="H1" s="21" t="s">
        <v>74</v>
      </c>
    </row>
    <row r="2" spans="1:8" x14ac:dyDescent="0.25">
      <c r="A2" s="60" t="s">
        <v>6</v>
      </c>
      <c r="B2" s="3" t="s">
        <v>1</v>
      </c>
      <c r="C2" s="11">
        <v>137</v>
      </c>
      <c r="D2" s="11">
        <v>105</v>
      </c>
      <c r="E2" s="24">
        <v>0.76642335766423353</v>
      </c>
      <c r="F2" s="11">
        <v>97</v>
      </c>
      <c r="G2" s="24">
        <v>0.70802919708029199</v>
      </c>
      <c r="H2" s="25">
        <v>2.9038834951456307</v>
      </c>
    </row>
    <row r="3" spans="1:8" x14ac:dyDescent="0.25">
      <c r="A3" s="60"/>
      <c r="B3" s="3" t="s">
        <v>2</v>
      </c>
      <c r="C3" s="11">
        <v>165</v>
      </c>
      <c r="D3" s="11">
        <v>125</v>
      </c>
      <c r="E3" s="24">
        <v>0.75757575757575757</v>
      </c>
      <c r="F3" s="11">
        <v>103</v>
      </c>
      <c r="G3" s="24">
        <v>0.62424242424242427</v>
      </c>
      <c r="H3" s="25">
        <v>2.4296610169491526</v>
      </c>
    </row>
    <row r="4" spans="1:8" x14ac:dyDescent="0.25">
      <c r="A4" s="60"/>
      <c r="B4" s="3" t="s">
        <v>3</v>
      </c>
      <c r="C4" s="11">
        <v>180</v>
      </c>
      <c r="D4" s="11">
        <v>132</v>
      </c>
      <c r="E4" s="24">
        <v>0.73333333333333328</v>
      </c>
      <c r="F4" s="11">
        <v>118</v>
      </c>
      <c r="G4" s="24">
        <v>0.65555555555555556</v>
      </c>
      <c r="H4" s="25">
        <v>2.6928000000000001</v>
      </c>
    </row>
    <row r="5" spans="1:8" x14ac:dyDescent="0.25">
      <c r="A5" s="60"/>
      <c r="B5" s="3" t="s">
        <v>4</v>
      </c>
      <c r="C5" s="11">
        <v>198</v>
      </c>
      <c r="D5" s="11">
        <v>146</v>
      </c>
      <c r="E5" s="24">
        <v>0.73737373737373735</v>
      </c>
      <c r="F5" s="11">
        <v>116</v>
      </c>
      <c r="G5" s="24">
        <v>0.58585858585858586</v>
      </c>
      <c r="H5" s="25">
        <v>2.5239436619718312</v>
      </c>
    </row>
    <row r="6" spans="1:8" x14ac:dyDescent="0.25">
      <c r="A6" s="60"/>
      <c r="B6" s="3" t="s">
        <v>79</v>
      </c>
      <c r="C6" s="11">
        <v>211</v>
      </c>
      <c r="D6" s="11">
        <v>173</v>
      </c>
      <c r="E6" s="24">
        <v>0.81990521327014221</v>
      </c>
      <c r="F6" s="11">
        <v>150</v>
      </c>
      <c r="G6" s="24">
        <v>0.7109004739336493</v>
      </c>
      <c r="H6" s="25">
        <v>2.6265060240963853</v>
      </c>
    </row>
    <row r="7" spans="1:8" x14ac:dyDescent="0.25">
      <c r="A7" s="60" t="s">
        <v>7</v>
      </c>
      <c r="B7" s="3" t="s">
        <v>1</v>
      </c>
      <c r="C7" s="11">
        <v>106</v>
      </c>
      <c r="D7" s="11">
        <v>77</v>
      </c>
      <c r="E7" s="24">
        <v>0.72641509433962259</v>
      </c>
      <c r="F7" s="11">
        <v>70</v>
      </c>
      <c r="G7" s="24">
        <v>0.660377358490566</v>
      </c>
      <c r="H7" s="25">
        <v>2.7391891891891893</v>
      </c>
    </row>
    <row r="8" spans="1:8" x14ac:dyDescent="0.25">
      <c r="A8" s="60"/>
      <c r="B8" s="3" t="s">
        <v>2</v>
      </c>
      <c r="C8" s="11">
        <v>136</v>
      </c>
      <c r="D8" s="11">
        <v>101</v>
      </c>
      <c r="E8" s="24">
        <v>0.74264705882352944</v>
      </c>
      <c r="F8" s="11">
        <v>79</v>
      </c>
      <c r="G8" s="24">
        <v>0.58088235294117652</v>
      </c>
      <c r="H8" s="25">
        <v>2.3081632653061224</v>
      </c>
    </row>
    <row r="9" spans="1:8" x14ac:dyDescent="0.25">
      <c r="A9" s="60"/>
      <c r="B9" s="3" t="s">
        <v>3</v>
      </c>
      <c r="C9" s="11">
        <v>136</v>
      </c>
      <c r="D9" s="11">
        <v>95</v>
      </c>
      <c r="E9" s="24">
        <v>0.69852941176470584</v>
      </c>
      <c r="F9" s="11">
        <v>79</v>
      </c>
      <c r="G9" s="24">
        <v>0.58088235294117652</v>
      </c>
      <c r="H9" s="25">
        <v>2.4914893617021279</v>
      </c>
    </row>
    <row r="10" spans="1:8" x14ac:dyDescent="0.25">
      <c r="A10" s="60"/>
      <c r="B10" s="3" t="s">
        <v>4</v>
      </c>
      <c r="C10" s="11">
        <v>155</v>
      </c>
      <c r="D10" s="11">
        <v>104.99999999999999</v>
      </c>
      <c r="E10" s="24">
        <v>0.67741935483870963</v>
      </c>
      <c r="F10" s="11">
        <v>80</v>
      </c>
      <c r="G10" s="24">
        <v>0.5161290322580645</v>
      </c>
      <c r="H10" s="25">
        <v>2.3912621359223301</v>
      </c>
    </row>
    <row r="11" spans="1:8" x14ac:dyDescent="0.25">
      <c r="A11" s="60"/>
      <c r="B11" s="3" t="s">
        <v>79</v>
      </c>
      <c r="C11" s="11">
        <v>191</v>
      </c>
      <c r="D11" s="11">
        <v>163</v>
      </c>
      <c r="E11" s="24">
        <v>0.8534031413612565</v>
      </c>
      <c r="F11" s="11">
        <v>134</v>
      </c>
      <c r="G11" s="24">
        <v>0.70157068062827221</v>
      </c>
      <c r="H11" s="25">
        <v>2.5490445859872612</v>
      </c>
    </row>
    <row r="12" spans="1:8" ht="30" x14ac:dyDescent="0.25">
      <c r="A12" s="4" t="s">
        <v>49</v>
      </c>
      <c r="B12" s="2" t="s">
        <v>36</v>
      </c>
      <c r="C12" s="19" t="s">
        <v>70</v>
      </c>
      <c r="D12" s="19" t="s">
        <v>71</v>
      </c>
      <c r="E12" s="20" t="s">
        <v>72</v>
      </c>
      <c r="F12" s="19" t="s">
        <v>73</v>
      </c>
      <c r="G12" s="20" t="s">
        <v>37</v>
      </c>
      <c r="H12" s="21" t="s">
        <v>74</v>
      </c>
    </row>
    <row r="13" spans="1:8" x14ac:dyDescent="0.25">
      <c r="A13" s="73" t="s">
        <v>50</v>
      </c>
      <c r="B13" s="3" t="s">
        <v>1</v>
      </c>
      <c r="C13" s="11">
        <v>7</v>
      </c>
      <c r="D13" s="11">
        <v>7</v>
      </c>
      <c r="E13" s="24">
        <v>1</v>
      </c>
      <c r="F13" s="11">
        <v>7</v>
      </c>
      <c r="G13" s="24">
        <v>1</v>
      </c>
      <c r="H13" s="25">
        <v>3</v>
      </c>
    </row>
    <row r="14" spans="1:8" x14ac:dyDescent="0.25">
      <c r="A14" s="74"/>
      <c r="B14" s="3" t="s">
        <v>2</v>
      </c>
      <c r="C14" s="11">
        <v>5</v>
      </c>
      <c r="D14" s="11">
        <v>4</v>
      </c>
      <c r="E14" s="24">
        <v>0.8</v>
      </c>
      <c r="F14" s="11">
        <v>4</v>
      </c>
      <c r="G14" s="24">
        <v>0.8</v>
      </c>
      <c r="H14" s="25">
        <v>2.85</v>
      </c>
    </row>
    <row r="15" spans="1:8" x14ac:dyDescent="0.25">
      <c r="A15" s="74"/>
      <c r="B15" s="3" t="s">
        <v>3</v>
      </c>
      <c r="C15" s="11">
        <v>10</v>
      </c>
      <c r="D15" s="11">
        <v>6</v>
      </c>
      <c r="E15" s="24">
        <v>0.6</v>
      </c>
      <c r="F15" s="11">
        <v>5</v>
      </c>
      <c r="G15" s="24">
        <v>0.5</v>
      </c>
      <c r="H15" s="25">
        <v>1.8333333333333333</v>
      </c>
    </row>
    <row r="16" spans="1:8" x14ac:dyDescent="0.25">
      <c r="A16" s="74"/>
      <c r="B16" s="3" t="s">
        <v>4</v>
      </c>
      <c r="C16" s="11">
        <v>11</v>
      </c>
      <c r="D16" s="11">
        <v>6</v>
      </c>
      <c r="E16" s="24">
        <v>0.54545454545454541</v>
      </c>
      <c r="F16" s="11">
        <v>4</v>
      </c>
      <c r="G16" s="24">
        <v>0.36363636363636365</v>
      </c>
      <c r="H16" s="25">
        <v>1.8833333333333333</v>
      </c>
    </row>
    <row r="17" spans="1:8" x14ac:dyDescent="0.25">
      <c r="A17" s="75"/>
      <c r="B17" s="3" t="s">
        <v>79</v>
      </c>
      <c r="C17" s="11">
        <v>13</v>
      </c>
      <c r="D17" s="11">
        <v>10</v>
      </c>
      <c r="E17" s="24">
        <v>0.76923076923076927</v>
      </c>
      <c r="F17" s="11">
        <v>7</v>
      </c>
      <c r="G17" s="24">
        <v>0.53846153846153844</v>
      </c>
      <c r="H17" s="25">
        <v>2.0375000000000001</v>
      </c>
    </row>
    <row r="18" spans="1:8" x14ac:dyDescent="0.25">
      <c r="A18" s="76" t="s">
        <v>51</v>
      </c>
      <c r="B18" s="3" t="s">
        <v>1</v>
      </c>
      <c r="C18" s="11">
        <v>1</v>
      </c>
      <c r="D18" s="11">
        <v>1</v>
      </c>
      <c r="E18" s="24">
        <v>1</v>
      </c>
      <c r="F18" s="11">
        <v>1</v>
      </c>
      <c r="G18" s="24">
        <v>1</v>
      </c>
      <c r="H18" s="25">
        <v>3</v>
      </c>
    </row>
    <row r="19" spans="1:8" x14ac:dyDescent="0.25">
      <c r="A19" s="76"/>
      <c r="B19" s="3" t="s">
        <v>2</v>
      </c>
      <c r="C19" s="29">
        <v>1</v>
      </c>
      <c r="D19" s="29">
        <v>1</v>
      </c>
      <c r="E19" s="24">
        <v>1</v>
      </c>
      <c r="F19" s="29">
        <v>1</v>
      </c>
      <c r="G19" s="24">
        <v>1</v>
      </c>
      <c r="H19" s="30">
        <v>3</v>
      </c>
    </row>
    <row r="20" spans="1:8" x14ac:dyDescent="0.25">
      <c r="A20" s="76"/>
      <c r="B20" s="3" t="s">
        <v>3</v>
      </c>
      <c r="C20" s="11">
        <v>2</v>
      </c>
      <c r="D20" s="11">
        <v>2</v>
      </c>
      <c r="E20" s="24">
        <v>1</v>
      </c>
      <c r="F20" s="11">
        <v>2</v>
      </c>
      <c r="G20" s="24">
        <v>1</v>
      </c>
      <c r="H20" s="25">
        <v>3.5</v>
      </c>
    </row>
    <row r="21" spans="1:8" x14ac:dyDescent="0.25">
      <c r="A21" s="76"/>
      <c r="B21" s="3" t="s">
        <v>4</v>
      </c>
      <c r="C21" s="11">
        <v>1</v>
      </c>
      <c r="D21" s="11">
        <v>0</v>
      </c>
      <c r="E21" s="24">
        <v>0</v>
      </c>
      <c r="F21" s="11">
        <v>0</v>
      </c>
      <c r="G21" s="24">
        <v>0</v>
      </c>
      <c r="H21" s="30" t="s">
        <v>13</v>
      </c>
    </row>
    <row r="22" spans="1:8" x14ac:dyDescent="0.25">
      <c r="A22" s="76"/>
      <c r="B22" s="3" t="s">
        <v>79</v>
      </c>
      <c r="C22" s="11" t="s">
        <v>13</v>
      </c>
      <c r="D22" s="11" t="s">
        <v>13</v>
      </c>
      <c r="E22" s="24" t="s">
        <v>13</v>
      </c>
      <c r="F22" s="11" t="s">
        <v>13</v>
      </c>
      <c r="G22" s="24" t="s">
        <v>13</v>
      </c>
      <c r="H22" s="30" t="s">
        <v>13</v>
      </c>
    </row>
    <row r="23" spans="1:8" x14ac:dyDescent="0.25">
      <c r="A23" s="60" t="s">
        <v>14</v>
      </c>
      <c r="B23" s="3" t="s">
        <v>1</v>
      </c>
      <c r="C23" s="11">
        <v>16</v>
      </c>
      <c r="D23" s="11">
        <v>13</v>
      </c>
      <c r="E23" s="24">
        <v>0.8125</v>
      </c>
      <c r="F23" s="11">
        <v>13</v>
      </c>
      <c r="G23" s="24">
        <v>0.8125</v>
      </c>
      <c r="H23" s="25">
        <v>2.9</v>
      </c>
    </row>
    <row r="24" spans="1:8" x14ac:dyDescent="0.25">
      <c r="A24" s="60"/>
      <c r="B24" s="3" t="s">
        <v>2</v>
      </c>
      <c r="C24" s="29">
        <v>14</v>
      </c>
      <c r="D24" s="29">
        <v>9</v>
      </c>
      <c r="E24" s="24">
        <v>0.6428571428571429</v>
      </c>
      <c r="F24" s="29">
        <v>9</v>
      </c>
      <c r="G24" s="24">
        <v>0.6428571428571429</v>
      </c>
      <c r="H24" s="30">
        <v>3</v>
      </c>
    </row>
    <row r="25" spans="1:8" x14ac:dyDescent="0.25">
      <c r="A25" s="60"/>
      <c r="B25" s="3" t="s">
        <v>3</v>
      </c>
      <c r="C25" s="11">
        <v>15</v>
      </c>
      <c r="D25" s="11">
        <v>12</v>
      </c>
      <c r="E25" s="24">
        <v>0.8</v>
      </c>
      <c r="F25" s="11">
        <v>10</v>
      </c>
      <c r="G25" s="24">
        <v>0.66666666666666663</v>
      </c>
      <c r="H25" s="25">
        <v>2.7249999999999996</v>
      </c>
    </row>
    <row r="26" spans="1:8" x14ac:dyDescent="0.25">
      <c r="A26" s="60"/>
      <c r="B26" s="3" t="s">
        <v>4</v>
      </c>
      <c r="C26" s="11">
        <v>12</v>
      </c>
      <c r="D26" s="11">
        <v>10</v>
      </c>
      <c r="E26" s="24">
        <v>0.83333333333333337</v>
      </c>
      <c r="F26" s="11">
        <v>9</v>
      </c>
      <c r="G26" s="24">
        <v>0.75</v>
      </c>
      <c r="H26" s="25">
        <v>2.67</v>
      </c>
    </row>
    <row r="27" spans="1:8" x14ac:dyDescent="0.25">
      <c r="A27" s="60"/>
      <c r="B27" s="3" t="s">
        <v>79</v>
      </c>
      <c r="C27" s="11">
        <v>15</v>
      </c>
      <c r="D27" s="11">
        <v>13</v>
      </c>
      <c r="E27" s="24">
        <v>0.8666666666666667</v>
      </c>
      <c r="F27" s="11">
        <v>10</v>
      </c>
      <c r="G27" s="24">
        <v>0.66666666666666663</v>
      </c>
      <c r="H27" s="25">
        <v>2.5249999999999999</v>
      </c>
    </row>
    <row r="28" spans="1:8" x14ac:dyDescent="0.25">
      <c r="A28" s="60" t="s">
        <v>15</v>
      </c>
      <c r="B28" s="3" t="s">
        <v>1</v>
      </c>
      <c r="C28" s="11">
        <v>10</v>
      </c>
      <c r="D28" s="11">
        <v>7</v>
      </c>
      <c r="E28" s="24">
        <v>0.7</v>
      </c>
      <c r="F28" s="11">
        <v>7</v>
      </c>
      <c r="G28" s="24">
        <v>0.7</v>
      </c>
      <c r="H28" s="25">
        <v>3.2428571428571424</v>
      </c>
    </row>
    <row r="29" spans="1:8" x14ac:dyDescent="0.25">
      <c r="A29" s="60"/>
      <c r="B29" s="3" t="s">
        <v>2</v>
      </c>
      <c r="C29" s="11">
        <v>15</v>
      </c>
      <c r="D29" s="11">
        <v>12</v>
      </c>
      <c r="E29" s="24">
        <v>0.8</v>
      </c>
      <c r="F29" s="11">
        <v>8</v>
      </c>
      <c r="G29" s="24">
        <v>0.53333333333333333</v>
      </c>
      <c r="H29" s="25">
        <v>2.0833333333333335</v>
      </c>
    </row>
    <row r="30" spans="1:8" x14ac:dyDescent="0.25">
      <c r="A30" s="60"/>
      <c r="B30" s="3" t="s">
        <v>3</v>
      </c>
      <c r="C30" s="11">
        <v>14</v>
      </c>
      <c r="D30" s="11">
        <v>9</v>
      </c>
      <c r="E30" s="24">
        <v>0.6428571428571429</v>
      </c>
      <c r="F30" s="11">
        <v>8</v>
      </c>
      <c r="G30" s="24">
        <v>0.5714285714285714</v>
      </c>
      <c r="H30" s="25">
        <v>3.0777777777777775</v>
      </c>
    </row>
    <row r="31" spans="1:8" x14ac:dyDescent="0.25">
      <c r="A31" s="60"/>
      <c r="B31" s="3" t="s">
        <v>4</v>
      </c>
      <c r="C31" s="11">
        <v>15</v>
      </c>
      <c r="D31" s="11">
        <v>12</v>
      </c>
      <c r="E31" s="24">
        <v>0.8</v>
      </c>
      <c r="F31" s="11">
        <v>9</v>
      </c>
      <c r="G31" s="24">
        <v>0.6</v>
      </c>
      <c r="H31" s="25">
        <v>2.3583333333333334</v>
      </c>
    </row>
    <row r="32" spans="1:8" x14ac:dyDescent="0.25">
      <c r="A32" s="60"/>
      <c r="B32" s="3" t="s">
        <v>79</v>
      </c>
      <c r="C32" s="11">
        <v>18</v>
      </c>
      <c r="D32" s="11">
        <v>15</v>
      </c>
      <c r="E32" s="24">
        <v>0.83333333333333337</v>
      </c>
      <c r="F32" s="11">
        <v>13</v>
      </c>
      <c r="G32" s="24">
        <v>0.72222222222222221</v>
      </c>
      <c r="H32" s="25">
        <v>2.7133333333333334</v>
      </c>
    </row>
    <row r="33" spans="1:8" x14ac:dyDescent="0.25">
      <c r="A33" s="60" t="s">
        <v>16</v>
      </c>
      <c r="B33" s="3" t="s">
        <v>1</v>
      </c>
      <c r="C33" s="11">
        <v>67</v>
      </c>
      <c r="D33" s="11">
        <v>48</v>
      </c>
      <c r="E33" s="24">
        <v>0.71641791044776115</v>
      </c>
      <c r="F33" s="11">
        <v>41</v>
      </c>
      <c r="G33" s="24">
        <v>0.61194029850746268</v>
      </c>
      <c r="H33" s="25">
        <v>2.5106382978723403</v>
      </c>
    </row>
    <row r="34" spans="1:8" x14ac:dyDescent="0.25">
      <c r="A34" s="60"/>
      <c r="B34" s="3" t="s">
        <v>2</v>
      </c>
      <c r="C34" s="11">
        <v>110</v>
      </c>
      <c r="D34" s="11">
        <v>76</v>
      </c>
      <c r="E34" s="24">
        <v>0.69090909090909092</v>
      </c>
      <c r="F34" s="11">
        <v>62</v>
      </c>
      <c r="G34" s="24">
        <v>0.5636363636363636</v>
      </c>
      <c r="H34" s="25">
        <v>2.2547945205479452</v>
      </c>
    </row>
    <row r="35" spans="1:8" x14ac:dyDescent="0.25">
      <c r="A35" s="60"/>
      <c r="B35" s="3" t="s">
        <v>3</v>
      </c>
      <c r="C35" s="11">
        <v>98</v>
      </c>
      <c r="D35" s="11">
        <v>63.999999999999993</v>
      </c>
      <c r="E35" s="24">
        <v>0.65306122448979587</v>
      </c>
      <c r="F35" s="11">
        <v>55</v>
      </c>
      <c r="G35" s="24">
        <v>0.56122448979591832</v>
      </c>
      <c r="H35" s="25">
        <v>2.3698412698412699</v>
      </c>
    </row>
    <row r="36" spans="1:8" x14ac:dyDescent="0.25">
      <c r="A36" s="60"/>
      <c r="B36" s="3" t="s">
        <v>4</v>
      </c>
      <c r="C36" s="11">
        <v>136</v>
      </c>
      <c r="D36" s="11">
        <v>83</v>
      </c>
      <c r="E36" s="24">
        <v>0.61029411764705888</v>
      </c>
      <c r="F36" s="11">
        <v>60</v>
      </c>
      <c r="G36" s="24">
        <v>0.44117647058823528</v>
      </c>
      <c r="H36" s="25">
        <v>2.2567901234567898</v>
      </c>
    </row>
    <row r="37" spans="1:8" x14ac:dyDescent="0.25">
      <c r="A37" s="60"/>
      <c r="B37" s="3" t="s">
        <v>79</v>
      </c>
      <c r="C37" s="11">
        <v>115</v>
      </c>
      <c r="D37" s="11">
        <v>89</v>
      </c>
      <c r="E37" s="24">
        <v>0.77391304347826084</v>
      </c>
      <c r="F37" s="11">
        <v>72</v>
      </c>
      <c r="G37" s="24">
        <v>0.62608695652173918</v>
      </c>
      <c r="H37" s="25">
        <v>2.3302325581395347</v>
      </c>
    </row>
    <row r="38" spans="1:8" x14ac:dyDescent="0.25">
      <c r="A38" s="60" t="s">
        <v>17</v>
      </c>
      <c r="B38" s="3" t="s">
        <v>1</v>
      </c>
      <c r="C38" s="11">
        <v>2</v>
      </c>
      <c r="D38" s="11">
        <v>2</v>
      </c>
      <c r="E38" s="24">
        <v>1</v>
      </c>
      <c r="F38" s="11">
        <v>1</v>
      </c>
      <c r="G38" s="24">
        <v>0.5</v>
      </c>
      <c r="H38" s="25">
        <v>1.65</v>
      </c>
    </row>
    <row r="39" spans="1:8" x14ac:dyDescent="0.25">
      <c r="A39" s="60"/>
      <c r="B39" s="3" t="s">
        <v>2</v>
      </c>
      <c r="C39" s="11">
        <v>3</v>
      </c>
      <c r="D39" s="11">
        <v>3</v>
      </c>
      <c r="E39" s="24">
        <v>1</v>
      </c>
      <c r="F39" s="11">
        <v>2</v>
      </c>
      <c r="G39" s="24">
        <v>0.66666666666666663</v>
      </c>
      <c r="H39" s="25">
        <v>1.9</v>
      </c>
    </row>
    <row r="40" spans="1:8" x14ac:dyDescent="0.25">
      <c r="A40" s="60"/>
      <c r="B40" s="3" t="s">
        <v>3</v>
      </c>
      <c r="C40" s="11">
        <v>1</v>
      </c>
      <c r="D40" s="11">
        <v>1</v>
      </c>
      <c r="E40" s="24">
        <v>1</v>
      </c>
      <c r="F40" s="11">
        <v>0</v>
      </c>
      <c r="G40" s="24">
        <v>0</v>
      </c>
      <c r="H40" s="25">
        <v>0</v>
      </c>
    </row>
    <row r="41" spans="1:8" x14ac:dyDescent="0.25">
      <c r="A41" s="60"/>
      <c r="B41" s="3" t="s">
        <v>4</v>
      </c>
      <c r="C41" s="11">
        <v>2</v>
      </c>
      <c r="D41" s="11">
        <v>1</v>
      </c>
      <c r="E41" s="24">
        <v>0.5</v>
      </c>
      <c r="F41" s="11">
        <v>0</v>
      </c>
      <c r="G41" s="24">
        <v>0</v>
      </c>
      <c r="H41" s="25">
        <v>0</v>
      </c>
    </row>
    <row r="42" spans="1:8" x14ac:dyDescent="0.25">
      <c r="A42" s="60"/>
      <c r="B42" s="3" t="s">
        <v>79</v>
      </c>
      <c r="C42" s="11">
        <v>1</v>
      </c>
      <c r="D42" s="11">
        <v>1</v>
      </c>
      <c r="E42" s="24">
        <v>1</v>
      </c>
      <c r="F42" s="11">
        <v>0</v>
      </c>
      <c r="G42" s="24">
        <v>0</v>
      </c>
      <c r="H42" s="25">
        <v>1</v>
      </c>
    </row>
    <row r="43" spans="1:8" x14ac:dyDescent="0.25">
      <c r="A43" s="76" t="s">
        <v>52</v>
      </c>
      <c r="B43" s="3" t="s">
        <v>1</v>
      </c>
      <c r="C43" s="11">
        <v>115</v>
      </c>
      <c r="D43" s="11">
        <v>84</v>
      </c>
      <c r="E43" s="24">
        <v>0.73043478260869565</v>
      </c>
      <c r="F43" s="11">
        <v>80</v>
      </c>
      <c r="G43" s="24">
        <v>0.69565217391304346</v>
      </c>
      <c r="H43" s="25">
        <v>3.0790123456790122</v>
      </c>
    </row>
    <row r="44" spans="1:8" x14ac:dyDescent="0.25">
      <c r="A44" s="76"/>
      <c r="B44" s="3" t="s">
        <v>2</v>
      </c>
      <c r="C44" s="11">
        <v>122</v>
      </c>
      <c r="D44" s="11">
        <v>94</v>
      </c>
      <c r="E44" s="24">
        <v>0.77049180327868849</v>
      </c>
      <c r="F44" s="11">
        <v>75</v>
      </c>
      <c r="G44" s="24">
        <v>0.61475409836065575</v>
      </c>
      <c r="H44" s="25">
        <v>2.4465909090909093</v>
      </c>
    </row>
    <row r="45" spans="1:8" x14ac:dyDescent="0.25">
      <c r="A45" s="76"/>
      <c r="B45" s="3" t="s">
        <v>3</v>
      </c>
      <c r="C45" s="11">
        <v>152</v>
      </c>
      <c r="D45" s="11">
        <v>119</v>
      </c>
      <c r="E45" s="24">
        <v>0.78289473684210531</v>
      </c>
      <c r="F45" s="11">
        <v>104</v>
      </c>
      <c r="G45" s="24">
        <v>0.68421052631578949</v>
      </c>
      <c r="H45" s="25">
        <v>2.6973214285714282</v>
      </c>
    </row>
    <row r="46" spans="1:8" x14ac:dyDescent="0.25">
      <c r="A46" s="76"/>
      <c r="B46" s="3" t="s">
        <v>4</v>
      </c>
      <c r="C46" s="11">
        <v>152</v>
      </c>
      <c r="D46" s="11">
        <v>118</v>
      </c>
      <c r="E46" s="24">
        <v>0.77631578947368418</v>
      </c>
      <c r="F46" s="11">
        <v>94</v>
      </c>
      <c r="G46" s="24">
        <v>0.61842105263157898</v>
      </c>
      <c r="H46" s="25">
        <v>2.5342105263157895</v>
      </c>
    </row>
    <row r="47" spans="1:8" x14ac:dyDescent="0.25">
      <c r="A47" s="76"/>
      <c r="B47" s="3" t="s">
        <v>79</v>
      </c>
      <c r="C47" s="11">
        <v>217</v>
      </c>
      <c r="D47" s="11">
        <v>192</v>
      </c>
      <c r="E47" s="24">
        <v>0.88479262672811065</v>
      </c>
      <c r="F47" s="11">
        <v>167</v>
      </c>
      <c r="G47" s="24">
        <v>0.7695852534562212</v>
      </c>
      <c r="H47" s="25">
        <v>2.6621621621621623</v>
      </c>
    </row>
    <row r="48" spans="1:8" x14ac:dyDescent="0.25">
      <c r="A48" s="76" t="s">
        <v>53</v>
      </c>
      <c r="B48" s="3" t="s">
        <v>1</v>
      </c>
      <c r="C48" s="11">
        <v>18</v>
      </c>
      <c r="D48" s="11">
        <v>15</v>
      </c>
      <c r="E48" s="24">
        <v>0.83333333333333337</v>
      </c>
      <c r="F48" s="11">
        <v>13</v>
      </c>
      <c r="G48" s="24">
        <v>0.72222222222222221</v>
      </c>
      <c r="H48" s="25">
        <v>2.3571428571428572</v>
      </c>
    </row>
    <row r="49" spans="1:8" x14ac:dyDescent="0.25">
      <c r="A49" s="76"/>
      <c r="B49" s="3" t="s">
        <v>2</v>
      </c>
      <c r="C49" s="11">
        <v>30</v>
      </c>
      <c r="D49" s="11">
        <v>27</v>
      </c>
      <c r="E49" s="24">
        <v>0.9</v>
      </c>
      <c r="F49" s="11">
        <v>21</v>
      </c>
      <c r="G49" s="24">
        <v>0.7</v>
      </c>
      <c r="H49" s="25">
        <v>2.3296296296296299</v>
      </c>
    </row>
    <row r="50" spans="1:8" x14ac:dyDescent="0.25">
      <c r="A50" s="76"/>
      <c r="B50" s="3" t="s">
        <v>3</v>
      </c>
      <c r="C50" s="11">
        <v>22</v>
      </c>
      <c r="D50" s="11">
        <v>14</v>
      </c>
      <c r="E50" s="24">
        <v>0.63636363636363635</v>
      </c>
      <c r="F50" s="11">
        <v>12</v>
      </c>
      <c r="G50" s="24">
        <v>0.54545454545454541</v>
      </c>
      <c r="H50" s="25">
        <v>2.7142857142857144</v>
      </c>
    </row>
    <row r="51" spans="1:8" x14ac:dyDescent="0.25">
      <c r="A51" s="76"/>
      <c r="B51" s="3" t="s">
        <v>4</v>
      </c>
      <c r="C51" s="11">
        <v>26</v>
      </c>
      <c r="D51" s="11">
        <v>23</v>
      </c>
      <c r="E51" s="24">
        <v>0.88461538461538458</v>
      </c>
      <c r="F51" s="11">
        <v>21</v>
      </c>
      <c r="G51" s="24">
        <v>0.80769230769230771</v>
      </c>
      <c r="H51" s="25">
        <v>3.0304347826086957</v>
      </c>
    </row>
    <row r="52" spans="1:8" x14ac:dyDescent="0.25">
      <c r="A52" s="76"/>
      <c r="B52" s="3" t="s">
        <v>79</v>
      </c>
      <c r="C52" s="11">
        <v>26</v>
      </c>
      <c r="D52" s="11">
        <v>19</v>
      </c>
      <c r="E52" s="24">
        <v>0.73076923076923073</v>
      </c>
      <c r="F52" s="11">
        <v>16</v>
      </c>
      <c r="G52" s="24">
        <v>0.61538461538461542</v>
      </c>
      <c r="H52" s="25">
        <v>2.8947368421052633</v>
      </c>
    </row>
    <row r="53" spans="1:8" x14ac:dyDescent="0.25">
      <c r="A53" s="76" t="s">
        <v>54</v>
      </c>
      <c r="B53" s="3" t="s">
        <v>1</v>
      </c>
      <c r="C53" s="11">
        <v>10</v>
      </c>
      <c r="D53" s="11">
        <v>8</v>
      </c>
      <c r="E53" s="24">
        <v>0.8</v>
      </c>
      <c r="F53" s="11">
        <v>7</v>
      </c>
      <c r="G53" s="24">
        <v>0.7</v>
      </c>
      <c r="H53" s="25">
        <v>2.7124999999999999</v>
      </c>
    </row>
    <row r="54" spans="1:8" x14ac:dyDescent="0.25">
      <c r="A54" s="76"/>
      <c r="B54" s="3" t="s">
        <v>2</v>
      </c>
      <c r="C54" s="11">
        <v>6</v>
      </c>
      <c r="D54" s="11">
        <v>3</v>
      </c>
      <c r="E54" s="24">
        <v>0.5</v>
      </c>
      <c r="F54" s="11">
        <v>2</v>
      </c>
      <c r="G54" s="24">
        <v>0.33333333333333331</v>
      </c>
      <c r="H54" s="25">
        <v>2</v>
      </c>
    </row>
    <row r="55" spans="1:8" x14ac:dyDescent="0.25">
      <c r="A55" s="76"/>
      <c r="B55" s="3" t="s">
        <v>3</v>
      </c>
      <c r="C55" s="11">
        <v>4</v>
      </c>
      <c r="D55" s="11">
        <v>2</v>
      </c>
      <c r="E55" s="24">
        <v>0.5</v>
      </c>
      <c r="F55" s="11">
        <v>2</v>
      </c>
      <c r="G55" s="24">
        <v>0.5</v>
      </c>
      <c r="H55" s="25">
        <v>4</v>
      </c>
    </row>
    <row r="56" spans="1:8" x14ac:dyDescent="0.25">
      <c r="A56" s="76"/>
      <c r="B56" s="3" t="s">
        <v>4</v>
      </c>
      <c r="C56" s="11">
        <v>1</v>
      </c>
      <c r="D56" s="11">
        <v>0</v>
      </c>
      <c r="E56" s="24">
        <v>0</v>
      </c>
      <c r="F56" s="11">
        <v>0</v>
      </c>
      <c r="G56" s="24">
        <v>0</v>
      </c>
      <c r="H56" s="30" t="s">
        <v>13</v>
      </c>
    </row>
    <row r="57" spans="1:8" x14ac:dyDescent="0.25">
      <c r="A57" s="76"/>
      <c r="B57" s="3" t="s">
        <v>79</v>
      </c>
      <c r="C57" s="11">
        <v>1</v>
      </c>
      <c r="D57" s="11">
        <v>1</v>
      </c>
      <c r="E57" s="24">
        <v>1</v>
      </c>
      <c r="F57" s="11">
        <v>1</v>
      </c>
      <c r="G57" s="24">
        <v>1</v>
      </c>
      <c r="H57" s="30">
        <v>4</v>
      </c>
    </row>
  </sheetData>
  <mergeCells count="11">
    <mergeCell ref="A33:A37"/>
    <mergeCell ref="A38:A42"/>
    <mergeCell ref="A43:A47"/>
    <mergeCell ref="A48:A52"/>
    <mergeCell ref="A53:A57"/>
    <mergeCell ref="A28:A32"/>
    <mergeCell ref="A2:A6"/>
    <mergeCell ref="A7:A11"/>
    <mergeCell ref="A13:A17"/>
    <mergeCell ref="A18:A22"/>
    <mergeCell ref="A23:A27"/>
  </mergeCells>
  <printOptions horizontalCentered="1"/>
  <pageMargins left="0.7" right="0.7" top="0.75" bottom="0.75" header="0.3" footer="0.3"/>
  <pageSetup scale="59" orientation="landscape" r:id="rId1"/>
  <headerFooter>
    <oddHeader xml:space="preserve">&amp;CCuyamaca College Program Review 2018-2019
</oddHeader>
    <oddFooter xml:space="preserve">&amp;CInstitutional Effectiveness, Success, and Equity Office (August 2018)
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"/>
  <sheetViews>
    <sheetView workbookViewId="0">
      <selection sqref="A1:F1"/>
    </sheetView>
  </sheetViews>
  <sheetFormatPr defaultRowHeight="15" x14ac:dyDescent="0.25"/>
  <cols>
    <col min="1" max="1" width="23.28515625" customWidth="1"/>
  </cols>
  <sheetData>
    <row r="1" spans="1:6" x14ac:dyDescent="0.25">
      <c r="A1" s="77" t="s">
        <v>40</v>
      </c>
      <c r="B1" s="78"/>
      <c r="C1" s="78"/>
      <c r="D1" s="78"/>
      <c r="E1" s="78"/>
      <c r="F1" s="78"/>
    </row>
    <row r="2" spans="1:6" x14ac:dyDescent="0.25">
      <c r="A2" s="79" t="s">
        <v>75</v>
      </c>
      <c r="B2" s="59" t="s">
        <v>76</v>
      </c>
      <c r="C2" s="59"/>
      <c r="D2" s="59"/>
      <c r="E2" s="59"/>
      <c r="F2" s="59"/>
    </row>
    <row r="3" spans="1:6" x14ac:dyDescent="0.25">
      <c r="A3" s="79"/>
      <c r="B3" s="41" t="s">
        <v>65</v>
      </c>
      <c r="C3" s="41" t="s">
        <v>66</v>
      </c>
      <c r="D3" s="41" t="s">
        <v>67</v>
      </c>
      <c r="E3" s="41" t="s">
        <v>68</v>
      </c>
      <c r="F3" s="41" t="s">
        <v>83</v>
      </c>
    </row>
    <row r="4" spans="1:6" x14ac:dyDescent="0.25">
      <c r="A4" s="38" t="s">
        <v>77</v>
      </c>
      <c r="B4" s="39" t="s">
        <v>13</v>
      </c>
      <c r="C4" s="39" t="s">
        <v>13</v>
      </c>
      <c r="D4" s="39" t="s">
        <v>13</v>
      </c>
      <c r="E4" s="39" t="s">
        <v>13</v>
      </c>
      <c r="F4" s="39" t="s">
        <v>13</v>
      </c>
    </row>
    <row r="5" spans="1:6" x14ac:dyDescent="0.25">
      <c r="A5" s="38" t="s">
        <v>69</v>
      </c>
      <c r="B5" s="1">
        <v>1</v>
      </c>
      <c r="C5" s="1">
        <v>1</v>
      </c>
      <c r="D5" s="1">
        <v>1</v>
      </c>
      <c r="E5" s="1">
        <v>1</v>
      </c>
      <c r="F5" s="1">
        <v>0</v>
      </c>
    </row>
  </sheetData>
  <mergeCells count="3">
    <mergeCell ref="A1:F1"/>
    <mergeCell ref="A2:A3"/>
    <mergeCell ref="B2:F2"/>
  </mergeCells>
  <printOptions horizontalCentered="1"/>
  <pageMargins left="0.7" right="0.7" top="0.75" bottom="0.75" header="0.3" footer="0.3"/>
  <pageSetup orientation="landscape" r:id="rId1"/>
  <headerFooter>
    <oddHeader xml:space="preserve">&amp;CCuyamaca College Program Review 2018-2019
</oddHeader>
    <oddFooter xml:space="preserve">&amp;CInstitutional Effectiveness, Success, and Equity Office (August 2018)
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"/>
  <sheetViews>
    <sheetView workbookViewId="0"/>
  </sheetViews>
  <sheetFormatPr defaultRowHeight="15" x14ac:dyDescent="0.25"/>
  <cols>
    <col min="1" max="1" width="15.42578125" style="9" customWidth="1"/>
    <col min="2" max="11" width="11.7109375" style="16" customWidth="1"/>
  </cols>
  <sheetData>
    <row r="1" spans="1:11" ht="45" x14ac:dyDescent="0.25">
      <c r="A1" s="31" t="s">
        <v>36</v>
      </c>
      <c r="B1" s="19" t="s">
        <v>55</v>
      </c>
      <c r="C1" s="19" t="s">
        <v>56</v>
      </c>
      <c r="D1" s="19" t="s">
        <v>57</v>
      </c>
      <c r="E1" s="19" t="s">
        <v>58</v>
      </c>
      <c r="F1" s="19" t="s">
        <v>59</v>
      </c>
      <c r="G1" s="19" t="s">
        <v>60</v>
      </c>
      <c r="H1" s="19" t="s">
        <v>61</v>
      </c>
      <c r="I1" s="19" t="s">
        <v>62</v>
      </c>
      <c r="J1" s="19" t="s">
        <v>63</v>
      </c>
      <c r="K1" s="19" t="s">
        <v>64</v>
      </c>
    </row>
    <row r="2" spans="1:11" x14ac:dyDescent="0.25">
      <c r="A2" s="42" t="s">
        <v>1</v>
      </c>
      <c r="B2" s="32">
        <v>9</v>
      </c>
      <c r="C2" s="33">
        <v>1857.6998430000001</v>
      </c>
      <c r="D2" s="34">
        <v>478.29553115345004</v>
      </c>
      <c r="E2" s="33">
        <v>61.923328099999999</v>
      </c>
      <c r="F2" s="33">
        <v>3.8840000000000003</v>
      </c>
      <c r="G2" s="35">
        <v>1.6840000000000002</v>
      </c>
      <c r="H2" s="34">
        <v>15.943184371781667</v>
      </c>
      <c r="I2" s="32">
        <v>242</v>
      </c>
      <c r="J2" s="32">
        <v>264</v>
      </c>
      <c r="K2" s="36">
        <v>0.91666666666666663</v>
      </c>
    </row>
    <row r="3" spans="1:11" x14ac:dyDescent="0.25">
      <c r="A3" s="42" t="s">
        <v>2</v>
      </c>
      <c r="B3" s="32">
        <v>10</v>
      </c>
      <c r="C3" s="33">
        <v>2236.799814</v>
      </c>
      <c r="D3" s="34">
        <v>502.53871354751749</v>
      </c>
      <c r="E3" s="33">
        <v>74.559993800000001</v>
      </c>
      <c r="F3" s="33">
        <v>4.4509999999999996</v>
      </c>
      <c r="G3" s="35">
        <v>2.4509999999999996</v>
      </c>
      <c r="H3" s="34">
        <v>16.751290451583916</v>
      </c>
      <c r="I3" s="32">
        <v>297</v>
      </c>
      <c r="J3" s="32">
        <v>280</v>
      </c>
      <c r="K3" s="36">
        <v>1.0607142857142857</v>
      </c>
    </row>
    <row r="4" spans="1:11" x14ac:dyDescent="0.25">
      <c r="A4" s="42" t="s">
        <v>3</v>
      </c>
      <c r="B4" s="32">
        <v>11</v>
      </c>
      <c r="C4" s="33">
        <v>2370.9999269999998</v>
      </c>
      <c r="D4" s="37">
        <v>451.61043161082642</v>
      </c>
      <c r="E4" s="35">
        <v>79.033330899999996</v>
      </c>
      <c r="F4" s="35">
        <v>5.2500999999999998</v>
      </c>
      <c r="G4" s="35">
        <v>3.2500999999999998</v>
      </c>
      <c r="H4" s="37">
        <v>15.053681053694214</v>
      </c>
      <c r="I4" s="32">
        <v>316</v>
      </c>
      <c r="J4" s="32">
        <v>304</v>
      </c>
      <c r="K4" s="36">
        <v>1.0394736842105263</v>
      </c>
    </row>
    <row r="5" spans="1:11" x14ac:dyDescent="0.25">
      <c r="A5" s="42" t="s">
        <v>4</v>
      </c>
      <c r="B5" s="32">
        <v>12</v>
      </c>
      <c r="C5" s="33">
        <v>2610.9999119999998</v>
      </c>
      <c r="D5" s="34">
        <v>454.0790441905358</v>
      </c>
      <c r="E5" s="33">
        <v>87.033330399999997</v>
      </c>
      <c r="F5" s="33">
        <v>5.7500999999999998</v>
      </c>
      <c r="G5" s="35">
        <v>3.7500999999999998</v>
      </c>
      <c r="H5" s="34">
        <v>15.135968139684527</v>
      </c>
      <c r="I5" s="32">
        <v>354</v>
      </c>
      <c r="J5" s="32">
        <v>344</v>
      </c>
      <c r="K5" s="36">
        <v>1.0290697674418605</v>
      </c>
    </row>
    <row r="6" spans="1:11" x14ac:dyDescent="0.25">
      <c r="A6" s="42" t="s">
        <v>79</v>
      </c>
      <c r="B6" s="32">
        <v>13</v>
      </c>
      <c r="C6" s="33">
        <v>3061.9999200000002</v>
      </c>
      <c r="D6" s="34">
        <v>493.86298930662412</v>
      </c>
      <c r="E6" s="33">
        <v>102.066664</v>
      </c>
      <c r="F6" s="33">
        <v>6.2000999999999999</v>
      </c>
      <c r="G6" s="35">
        <v>4.9001000000000001</v>
      </c>
      <c r="H6" s="34">
        <v>16.462099643554136</v>
      </c>
      <c r="I6" s="32">
        <v>405</v>
      </c>
      <c r="J6" s="32">
        <v>368</v>
      </c>
      <c r="K6" s="36">
        <v>1.1005434782608696</v>
      </c>
    </row>
  </sheetData>
  <printOptions horizontalCentered="1"/>
  <pageMargins left="0.7" right="0.7" top="0.75" bottom="0.75" header="0.3" footer="0.3"/>
  <pageSetup scale="92" orientation="landscape" r:id="rId1"/>
  <headerFooter>
    <oddHeader xml:space="preserve">&amp;CCuyamaca College Program Review 2018-2019
</oddHeader>
    <oddFooter xml:space="preserve">&amp;CInstitutional Effectiveness, Success, and Equity Office (August 2018)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Student Characteristics</vt:lpstr>
      <vt:lpstr>Success Rates by Course</vt:lpstr>
      <vt:lpstr>Success Rates by DE</vt:lpstr>
      <vt:lpstr>Success Rates by Demographics</vt:lpstr>
      <vt:lpstr>Awards</vt:lpstr>
      <vt:lpstr>Productivity</vt:lpstr>
    </vt:vector>
  </TitlesOfParts>
  <Company>GCCCD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tns</dc:creator>
  <cp:lastModifiedBy>Katie Cabral</cp:lastModifiedBy>
  <cp:lastPrinted>2017-09-27T17:49:11Z</cp:lastPrinted>
  <dcterms:created xsi:type="dcterms:W3CDTF">2017-09-06T18:16:20Z</dcterms:created>
  <dcterms:modified xsi:type="dcterms:W3CDTF">2018-08-23T21:36:39Z</dcterms:modified>
</cp:coreProperties>
</file>