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9" i="1"/>
  <c r="L7" i="1"/>
  <c r="L6" i="1"/>
  <c r="L5" i="1"/>
  <c r="L4" i="1"/>
  <c r="K34" i="1" l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9" i="1"/>
  <c r="K7" i="1"/>
  <c r="K6" i="1"/>
  <c r="K4" i="1"/>
  <c r="K5" i="1"/>
  <c r="I35" i="1"/>
  <c r="H35" i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I31" i="1"/>
  <c r="H31" i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9" i="1"/>
  <c r="G9" i="1"/>
  <c r="E9" i="1"/>
  <c r="C9" i="1"/>
  <c r="H7" i="1"/>
  <c r="I7" i="1" s="1"/>
  <c r="F7" i="1"/>
  <c r="G7" i="1" s="1"/>
  <c r="D7" i="1"/>
  <c r="E7" i="1" s="1"/>
  <c r="C7" i="1"/>
  <c r="B7" i="1"/>
  <c r="C6" i="1"/>
  <c r="I5" i="1"/>
  <c r="G5" i="1"/>
  <c r="E5" i="1"/>
  <c r="C5" i="1"/>
  <c r="I4" i="1"/>
  <c r="G4" i="1"/>
  <c r="E4" i="1"/>
  <c r="C4" i="1"/>
  <c r="J35" i="1" l="1"/>
  <c r="K35" i="1" s="1"/>
  <c r="J31" i="1"/>
  <c r="K31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<sst xmlns="http://schemas.openxmlformats.org/spreadsheetml/2006/main" count="554" uniqueCount="86">
  <si>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</si>
  <si>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</si>
  <si>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</si>
  <si>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</si>
  <si>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</si>
  <si>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</si>
  <si>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</si>
  <si>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</si>
  <si>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</si>
  <si>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</si>
  <si>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</si>
  <si>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</si>
  <si>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</si>
  <si>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</si>
  <si>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</si>
  <si>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</si>
  <si>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</si>
  <si>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</si>
  <si>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</si>
  <si>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</si>
  <si>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</si>
  <si>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</si>
  <si>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</si>
  <si>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</si>
  <si>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</si>
  <si>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</si>
  <si>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</si>
  <si>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</si>
  <si>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</si>
  <si>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</si>
  <si>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</si>
  <si>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</si>
  <si>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</si>
  <si>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</si>
  <si>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Engineering
Student Characteristics</t>
  </si>
  <si>
    <t>Program</t>
  </si>
  <si>
    <t>Term</t>
  </si>
  <si>
    <t>Success Rate</t>
  </si>
  <si>
    <t>Course</t>
  </si>
  <si>
    <t>Engineering
Success and Retention Rates by Course</t>
  </si>
  <si>
    <t>Engineering</t>
  </si>
  <si>
    <t>ENGR-100 : Intro to Engineering &amp; Design</t>
  </si>
  <si>
    <t>ENGR-119 : Basic Engineering CAD</t>
  </si>
  <si>
    <t>ENGR-125 : 3D Solid Modeling</t>
  </si>
  <si>
    <t>ENGR-200 : Engineering Mechanics-Statics</t>
  </si>
  <si>
    <t>ENGR-210 : Electric Circuits</t>
  </si>
  <si>
    <t>ENGR-218 : Plane Surveying</t>
  </si>
  <si>
    <t>ENGR-260 : Engineering Materials</t>
  </si>
  <si>
    <t>ENGR-270 : Digital Design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</si>
  <si>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</si>
  <si>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</si>
  <si>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</si>
  <si>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</si>
  <si>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</si>
  <si>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</si>
  <si>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</si>
  <si>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</si>
  <si>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</si>
  <si>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</si>
  <si>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</si>
  <si>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</si>
  <si>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</si>
  <si>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</si>
  <si>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</si>
  <si>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</si>
  <si>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</si>
  <si>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</si>
  <si>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</si>
  <si>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</si>
  <si>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</si>
  <si>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</si>
  <si>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</si>
  <si>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</si>
  <si>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</si>
  <si>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</si>
  <si>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</si>
  <si>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</si>
  <si>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</si>
  <si>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</si>
  <si>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</si>
  <si>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</si>
  <si>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Engineering
Certificates and Degrees Awarded by Academic Year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</si>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</sst>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8" customWidth="1"/>
    <col min="2" max="12" width="8.28515625" style="16" customWidth="1"/>
  </cols>
  <sheetData>
    <row r="1" spans="1:12" x14ac:dyDescent="0.25">
      <c r="A1" s="55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3" t="s">
        <v>0</v>
      </c>
      <c r="B3" s="78" t="s">
        <v>1</v>
      </c>
      <c r="C3" s="79"/>
      <c r="D3" s="78" t="s">
        <v>2</v>
      </c>
      <c r="E3" s="79"/>
      <c r="F3" s="78" t="s">
        <v>3</v>
      </c>
      <c r="G3" s="79"/>
      <c r="H3" s="78" t="s">
        <v>4</v>
      </c>
      <c r="I3" s="79"/>
      <c r="J3" s="54" t="s">
        <v>83</v>
      </c>
      <c r="K3" s="54"/>
      <c r="L3" s="9" t="s">
        <v>5</v>
      </c>
    </row>
    <row r="4" spans="1:12" x14ac:dyDescent="0.25">
      <c r="A4" s="4" t="s">
        <v>6</v>
      </c>
      <c r="B4" s="10">
        <v>21</v>
      </c>
      <c r="C4" s="11">
        <f t="shared" ref="C4:C6" si="0">B4/99</f>
        <v>0.21212121212121213</v>
      </c>
      <c r="D4" s="10">
        <v>24</v>
      </c>
      <c r="E4" s="11">
        <f t="shared" ref="E4:E5" si="1">D4/139</f>
        <v>0.17266187050359713</v>
      </c>
      <c r="F4" s="10">
        <v>22</v>
      </c>
      <c r="G4" s="11">
        <f t="shared" ref="G4:G5" si="2">F4/150</f>
        <v>0.14666666666666667</v>
      </c>
      <c r="H4" s="10">
        <v>30</v>
      </c>
      <c r="I4" s="11">
        <f t="shared" ref="I4:I5" si="3">H4/204</f>
        <v>0.14705882352941177</v>
      </c>
      <c r="J4" s="10">
        <v>42</v>
      </c>
      <c r="K4" s="11">
        <f t="shared" ref="K4" si="4">J4/210</f>
        <v>0.2</v>
      </c>
      <c r="L4" s="11">
        <f>(J4-B4)/B4</f>
        <v>1</v>
      </c>
    </row>
    <row r="5" spans="1:12" x14ac:dyDescent="0.25">
      <c r="A5" s="4" t="s">
        <v>7</v>
      </c>
      <c r="B5" s="10">
        <v>77</v>
      </c>
      <c r="C5" s="11">
        <f t="shared" si="0"/>
        <v>0.77777777777777779</v>
      </c>
      <c r="D5" s="10">
        <v>115</v>
      </c>
      <c r="E5" s="11">
        <f t="shared" si="1"/>
        <v>0.82733812949640284</v>
      </c>
      <c r="F5" s="10">
        <v>128</v>
      </c>
      <c r="G5" s="11">
        <f t="shared" si="2"/>
        <v>0.85333333333333339</v>
      </c>
      <c r="H5" s="10">
        <v>174</v>
      </c>
      <c r="I5" s="11">
        <f t="shared" si="3"/>
        <v>0.8529411764705882</v>
      </c>
      <c r="J5" s="10">
        <v>166</v>
      </c>
      <c r="K5" s="11">
        <f>J5/210</f>
        <v>0.79047619047619044</v>
      </c>
      <c r="L5" s="11">
        <f>(J5-B5)/B5</f>
        <v>1.1558441558441559</v>
      </c>
    </row>
    <row r="6" spans="1:12" x14ac:dyDescent="0.25">
      <c r="A6" s="4" t="s">
        <v>8</v>
      </c>
      <c r="B6" s="10">
        <v>1</v>
      </c>
      <c r="C6" s="11">
        <f t="shared" si="0"/>
        <v>1.0101010101010102E-2</v>
      </c>
      <c r="D6" s="12" t="s">
        <v>13</v>
      </c>
      <c r="E6" s="13" t="s">
        <v>13</v>
      </c>
      <c r="F6" s="12" t="s">
        <v>13</v>
      </c>
      <c r="G6" s="13" t="s">
        <v>13</v>
      </c>
      <c r="H6" s="12" t="s">
        <v>13</v>
      </c>
      <c r="I6" s="13" t="s">
        <v>13</v>
      </c>
      <c r="J6" s="12">
        <v>2</v>
      </c>
      <c r="K6" s="13">
        <f t="shared" ref="K6:K7" si="5">J6/210</f>
        <v>9.5238095238095247E-3</v>
      </c>
      <c r="L6" s="11">
        <f>(J6-B6)/B6</f>
        <v>1</v>
      </c>
    </row>
    <row r="7" spans="1:12" s="41" customFormat="1" x14ac:dyDescent="0.25">
      <c r="A7" s="5" t="s">
        <v>9</v>
      </c>
      <c r="B7" s="14">
        <f t="shared" ref="B7" si="6">SUM(B4:B6)</f>
        <v>99</v>
      </c>
      <c r="C7" s="15">
        <f>B7/99</f>
        <v>1</v>
      </c>
      <c r="D7" s="14">
        <f t="shared" ref="D7" si="7">SUM(D4:D6)</f>
        <v>139</v>
      </c>
      <c r="E7" s="15">
        <f>D7/139</f>
        <v>1</v>
      </c>
      <c r="F7" s="14">
        <f t="shared" ref="F7" si="8">SUM(F4:F6)</f>
        <v>150</v>
      </c>
      <c r="G7" s="15">
        <f>F7/150</f>
        <v>1</v>
      </c>
      <c r="H7" s="14">
        <f>SUM(H4:H6)</f>
        <v>204</v>
      </c>
      <c r="I7" s="15">
        <f>H7/204</f>
        <v>1</v>
      </c>
      <c r="J7" s="14">
        <f>SUM(J4:J6)</f>
        <v>210</v>
      </c>
      <c r="K7" s="15">
        <f t="shared" si="5"/>
        <v>1</v>
      </c>
      <c r="L7" s="15">
        <f>(J7-B7)/B7</f>
        <v>1.1212121212121211</v>
      </c>
    </row>
    <row r="8" spans="1:12" ht="30" x14ac:dyDescent="0.25">
      <c r="A8" s="3" t="s">
        <v>10</v>
      </c>
      <c r="B8" s="78" t="s">
        <v>1</v>
      </c>
      <c r="C8" s="79"/>
      <c r="D8" s="78" t="s">
        <v>2</v>
      </c>
      <c r="E8" s="79"/>
      <c r="F8" s="78" t="s">
        <v>3</v>
      </c>
      <c r="G8" s="79"/>
      <c r="H8" s="78" t="s">
        <v>4</v>
      </c>
      <c r="I8" s="79"/>
      <c r="J8" s="54" t="s">
        <v>83</v>
      </c>
      <c r="K8" s="54"/>
      <c r="L8" s="9" t="s">
        <v>5</v>
      </c>
    </row>
    <row r="9" spans="1:12" x14ac:dyDescent="0.25">
      <c r="A9" s="4" t="s">
        <v>11</v>
      </c>
      <c r="B9" s="10">
        <v>3</v>
      </c>
      <c r="C9" s="11">
        <f>B9/99</f>
        <v>3.0303030303030304E-2</v>
      </c>
      <c r="D9" s="10">
        <v>4</v>
      </c>
      <c r="E9" s="11">
        <f>D9/139</f>
        <v>2.8776978417266189E-2</v>
      </c>
      <c r="F9" s="10">
        <v>2</v>
      </c>
      <c r="G9" s="11">
        <f>F9/150</f>
        <v>1.3333333333333334E-2</v>
      </c>
      <c r="H9" s="10">
        <v>6</v>
      </c>
      <c r="I9" s="11">
        <f>H9/204</f>
        <v>2.9411764705882353E-2</v>
      </c>
      <c r="J9" s="10">
        <v>6</v>
      </c>
      <c r="K9" s="11">
        <f t="shared" ref="K9:K18" si="9">J9/210</f>
        <v>2.8571428571428571E-2</v>
      </c>
      <c r="L9" s="11">
        <f>(J9-B9)/B9</f>
        <v>1</v>
      </c>
    </row>
    <row r="10" spans="1:12" x14ac:dyDescent="0.25">
      <c r="A10" s="4" t="s">
        <v>12</v>
      </c>
      <c r="B10" s="12" t="s">
        <v>13</v>
      </c>
      <c r="C10" s="13" t="s">
        <v>13</v>
      </c>
      <c r="D10" s="12" t="s">
        <v>13</v>
      </c>
      <c r="E10" s="13" t="s">
        <v>13</v>
      </c>
      <c r="F10" s="12" t="s">
        <v>13</v>
      </c>
      <c r="G10" s="13" t="s">
        <v>13</v>
      </c>
      <c r="H10" s="12" t="s">
        <v>13</v>
      </c>
      <c r="I10" s="13" t="s">
        <v>13</v>
      </c>
      <c r="J10" s="12" t="s">
        <v>13</v>
      </c>
      <c r="K10" s="13" t="s">
        <v>13</v>
      </c>
      <c r="L10" s="11">
        <v>0</v>
      </c>
    </row>
    <row r="11" spans="1:12" x14ac:dyDescent="0.25">
      <c r="A11" s="4" t="s">
        <v>14</v>
      </c>
      <c r="B11" s="10">
        <v>3</v>
      </c>
      <c r="C11" s="11">
        <f t="shared" ref="C11:C18" si="10">B11/99</f>
        <v>3.0303030303030304E-2</v>
      </c>
      <c r="D11" s="10">
        <v>6</v>
      </c>
      <c r="E11" s="11">
        <f t="shared" ref="E11:E18" si="11">D11/139</f>
        <v>4.3165467625899283E-2</v>
      </c>
      <c r="F11" s="10">
        <v>5</v>
      </c>
      <c r="G11" s="11">
        <f t="shared" ref="G11:G18" si="12">F11/150</f>
        <v>3.3333333333333333E-2</v>
      </c>
      <c r="H11" s="10">
        <v>11</v>
      </c>
      <c r="I11" s="11">
        <f t="shared" ref="I11:I16" si="13">H11/204</f>
        <v>5.3921568627450983E-2</v>
      </c>
      <c r="J11" s="10">
        <v>11</v>
      </c>
      <c r="K11" s="11">
        <f t="shared" si="9"/>
        <v>5.2380952380952382E-2</v>
      </c>
      <c r="L11" s="11">
        <f>(J11-B11)/B11</f>
        <v>2.6666666666666665</v>
      </c>
    </row>
    <row r="12" spans="1:12" x14ac:dyDescent="0.25">
      <c r="A12" s="4" t="s">
        <v>15</v>
      </c>
      <c r="B12" s="10">
        <v>4</v>
      </c>
      <c r="C12" s="11">
        <f t="shared" si="10"/>
        <v>4.0404040404040407E-2</v>
      </c>
      <c r="D12" s="10">
        <v>6</v>
      </c>
      <c r="E12" s="11">
        <f t="shared" si="11"/>
        <v>4.3165467625899283E-2</v>
      </c>
      <c r="F12" s="10">
        <v>7</v>
      </c>
      <c r="G12" s="11">
        <f t="shared" si="12"/>
        <v>4.6666666666666669E-2</v>
      </c>
      <c r="H12" s="10">
        <v>10</v>
      </c>
      <c r="I12" s="11">
        <f t="shared" si="13"/>
        <v>4.9019607843137254E-2</v>
      </c>
      <c r="J12" s="10">
        <v>5</v>
      </c>
      <c r="K12" s="11">
        <f t="shared" si="9"/>
        <v>2.3809523809523808E-2</v>
      </c>
      <c r="L12" s="11">
        <f>(J12-B12)/B12</f>
        <v>0.25</v>
      </c>
    </row>
    <row r="13" spans="1:12" x14ac:dyDescent="0.25">
      <c r="A13" s="4" t="s">
        <v>16</v>
      </c>
      <c r="B13" s="10">
        <v>37</v>
      </c>
      <c r="C13" s="11">
        <f t="shared" si="10"/>
        <v>0.37373737373737376</v>
      </c>
      <c r="D13" s="10">
        <v>43</v>
      </c>
      <c r="E13" s="11">
        <f t="shared" si="11"/>
        <v>0.30935251798561153</v>
      </c>
      <c r="F13" s="10">
        <v>50</v>
      </c>
      <c r="G13" s="11">
        <f t="shared" si="12"/>
        <v>0.33333333333333331</v>
      </c>
      <c r="H13" s="10">
        <v>64</v>
      </c>
      <c r="I13" s="11">
        <f t="shared" si="13"/>
        <v>0.31372549019607843</v>
      </c>
      <c r="J13" s="10">
        <v>60</v>
      </c>
      <c r="K13" s="11">
        <f t="shared" si="9"/>
        <v>0.2857142857142857</v>
      </c>
      <c r="L13" s="11">
        <f>(J13-B13)/B13</f>
        <v>0.6216216216216216</v>
      </c>
    </row>
    <row r="14" spans="1:12" x14ac:dyDescent="0.25">
      <c r="A14" s="4" t="s">
        <v>17</v>
      </c>
      <c r="B14" s="10">
        <v>1</v>
      </c>
      <c r="C14" s="11">
        <f t="shared" si="10"/>
        <v>1.0101010101010102E-2</v>
      </c>
      <c r="D14" s="10">
        <v>1</v>
      </c>
      <c r="E14" s="11">
        <f t="shared" si="11"/>
        <v>7.1942446043165471E-3</v>
      </c>
      <c r="F14" s="10">
        <v>1</v>
      </c>
      <c r="G14" s="11">
        <f t="shared" si="12"/>
        <v>6.6666666666666671E-3</v>
      </c>
      <c r="H14" s="10">
        <v>1</v>
      </c>
      <c r="I14" s="11">
        <f t="shared" si="13"/>
        <v>4.9019607843137254E-3</v>
      </c>
      <c r="J14" s="10">
        <v>1</v>
      </c>
      <c r="K14" s="11">
        <f t="shared" si="9"/>
        <v>4.7619047619047623E-3</v>
      </c>
      <c r="L14" s="11">
        <f>(J14-B14)/B14</f>
        <v>0</v>
      </c>
    </row>
    <row r="15" spans="1:12" x14ac:dyDescent="0.25">
      <c r="A15" s="4" t="s">
        <v>18</v>
      </c>
      <c r="B15" s="10">
        <v>46</v>
      </c>
      <c r="C15" s="11">
        <f t="shared" si="10"/>
        <v>0.46464646464646464</v>
      </c>
      <c r="D15" s="10">
        <v>68</v>
      </c>
      <c r="E15" s="11">
        <f t="shared" si="11"/>
        <v>0.48920863309352519</v>
      </c>
      <c r="F15" s="10">
        <v>70</v>
      </c>
      <c r="G15" s="11">
        <f t="shared" si="12"/>
        <v>0.46666666666666667</v>
      </c>
      <c r="H15" s="10">
        <v>91</v>
      </c>
      <c r="I15" s="11">
        <f t="shared" si="13"/>
        <v>0.44607843137254904</v>
      </c>
      <c r="J15" s="10">
        <v>105</v>
      </c>
      <c r="K15" s="11">
        <f t="shared" si="9"/>
        <v>0.5</v>
      </c>
      <c r="L15" s="11">
        <f>(J15-B15)/B15</f>
        <v>1.2826086956521738</v>
      </c>
    </row>
    <row r="16" spans="1:12" x14ac:dyDescent="0.25">
      <c r="A16" s="4" t="s">
        <v>19</v>
      </c>
      <c r="B16" s="10">
        <v>4</v>
      </c>
      <c r="C16" s="11">
        <f t="shared" si="10"/>
        <v>4.0404040404040407E-2</v>
      </c>
      <c r="D16" s="10">
        <v>10</v>
      </c>
      <c r="E16" s="11">
        <f t="shared" si="11"/>
        <v>7.1942446043165464E-2</v>
      </c>
      <c r="F16" s="10">
        <v>11</v>
      </c>
      <c r="G16" s="11">
        <f t="shared" si="12"/>
        <v>7.3333333333333334E-2</v>
      </c>
      <c r="H16" s="10">
        <v>21</v>
      </c>
      <c r="I16" s="11">
        <f t="shared" si="13"/>
        <v>0.10294117647058823</v>
      </c>
      <c r="J16" s="10">
        <v>16</v>
      </c>
      <c r="K16" s="11">
        <f t="shared" si="9"/>
        <v>7.6190476190476197E-2</v>
      </c>
      <c r="L16" s="11">
        <f>(J16-B16)/B16</f>
        <v>3</v>
      </c>
    </row>
    <row r="17" spans="1:12" x14ac:dyDescent="0.25">
      <c r="A17" s="4" t="s">
        <v>20</v>
      </c>
      <c r="B17" s="10">
        <v>1</v>
      </c>
      <c r="C17" s="11">
        <f t="shared" si="10"/>
        <v>1.0101010101010102E-2</v>
      </c>
      <c r="D17" s="10">
        <v>1</v>
      </c>
      <c r="E17" s="11">
        <f t="shared" si="11"/>
        <v>7.1942446043165471E-3</v>
      </c>
      <c r="F17" s="10">
        <v>4</v>
      </c>
      <c r="G17" s="11">
        <f t="shared" si="12"/>
        <v>2.6666666666666668E-2</v>
      </c>
      <c r="H17" s="12" t="s">
        <v>13</v>
      </c>
      <c r="I17" s="13" t="s">
        <v>13</v>
      </c>
      <c r="J17" s="12">
        <v>6</v>
      </c>
      <c r="K17" s="13">
        <f t="shared" si="9"/>
        <v>2.8571428571428571E-2</v>
      </c>
      <c r="L17" s="11">
        <f>(J17-B17)/B17</f>
        <v>5</v>
      </c>
    </row>
    <row r="18" spans="1:12" s="41" customFormat="1" x14ac:dyDescent="0.25">
      <c r="A18" s="5" t="s">
        <v>9</v>
      </c>
      <c r="B18" s="14">
        <f t="shared" ref="B18" si="14">SUM(B9:B17)</f>
        <v>99</v>
      </c>
      <c r="C18" s="15">
        <f t="shared" si="10"/>
        <v>1</v>
      </c>
      <c r="D18" s="14">
        <f t="shared" ref="D18" si="15">SUM(D9:D17)</f>
        <v>139</v>
      </c>
      <c r="E18" s="15">
        <f t="shared" si="11"/>
        <v>1</v>
      </c>
      <c r="F18" s="14">
        <f t="shared" ref="F18" si="16">SUM(F9:F17)</f>
        <v>150</v>
      </c>
      <c r="G18" s="15">
        <f t="shared" si="12"/>
        <v>1</v>
      </c>
      <c r="H18" s="14">
        <f t="shared" ref="H18" si="17">SUM(H9:H17)</f>
        <v>204</v>
      </c>
      <c r="I18" s="15">
        <f t="shared" ref="I18" si="18">H18/204</f>
        <v>1</v>
      </c>
      <c r="J18" s="14">
        <f t="shared" ref="J18" si="19">SUM(J9:J17)</f>
        <v>210</v>
      </c>
      <c r="K18" s="15">
        <f t="shared" si="9"/>
        <v>1</v>
      </c>
      <c r="L18" s="15">
        <f>(J18-B18)/B18</f>
        <v>1.1212121212121211</v>
      </c>
    </row>
    <row r="19" spans="1:12" ht="30" x14ac:dyDescent="0.25">
      <c r="A19" s="3" t="s">
        <v>21</v>
      </c>
      <c r="B19" s="78" t="s">
        <v>1</v>
      </c>
      <c r="C19" s="79"/>
      <c r="D19" s="78" t="s">
        <v>2</v>
      </c>
      <c r="E19" s="79"/>
      <c r="F19" s="78" t="s">
        <v>3</v>
      </c>
      <c r="G19" s="79"/>
      <c r="H19" s="78" t="s">
        <v>4</v>
      </c>
      <c r="I19" s="79"/>
      <c r="J19" s="54" t="s">
        <v>83</v>
      </c>
      <c r="K19" s="54"/>
      <c r="L19" s="9" t="s">
        <v>5</v>
      </c>
    </row>
    <row r="20" spans="1:12" x14ac:dyDescent="0.25">
      <c r="A20" s="4" t="s">
        <v>22</v>
      </c>
      <c r="B20" s="10">
        <v>18</v>
      </c>
      <c r="C20" s="11">
        <f t="shared" ref="C20:C24" si="20">B20/99</f>
        <v>0.18181818181818182</v>
      </c>
      <c r="D20" s="10">
        <v>29</v>
      </c>
      <c r="E20" s="11">
        <f t="shared" ref="E20:E24" si="21">D20/139</f>
        <v>0.20863309352517986</v>
      </c>
      <c r="F20" s="10">
        <v>17</v>
      </c>
      <c r="G20" s="11">
        <f t="shared" ref="G20:G24" si="22">F20/150</f>
        <v>0.11333333333333333</v>
      </c>
      <c r="H20" s="10">
        <v>22</v>
      </c>
      <c r="I20" s="11">
        <f t="shared" ref="I20:I24" si="23">H20/204</f>
        <v>0.10784313725490197</v>
      </c>
      <c r="J20" s="10">
        <v>20</v>
      </c>
      <c r="K20" s="11">
        <f t="shared" ref="K20:K24" si="24">J20/210</f>
        <v>9.5238095238095233E-2</v>
      </c>
      <c r="L20" s="11">
        <f>(J20-B20)/B20</f>
        <v>0.1111111111111111</v>
      </c>
    </row>
    <row r="21" spans="1:12" x14ac:dyDescent="0.25">
      <c r="A21" s="4" t="s">
        <v>23</v>
      </c>
      <c r="B21" s="10">
        <v>56</v>
      </c>
      <c r="C21" s="11">
        <f t="shared" si="20"/>
        <v>0.56565656565656564</v>
      </c>
      <c r="D21" s="10">
        <v>72</v>
      </c>
      <c r="E21" s="11">
        <f t="shared" si="21"/>
        <v>0.51798561151079137</v>
      </c>
      <c r="F21" s="10">
        <v>85</v>
      </c>
      <c r="G21" s="11">
        <f t="shared" si="22"/>
        <v>0.56666666666666665</v>
      </c>
      <c r="H21" s="10">
        <v>115</v>
      </c>
      <c r="I21" s="11">
        <f t="shared" si="23"/>
        <v>0.56372549019607843</v>
      </c>
      <c r="J21" s="10">
        <v>114</v>
      </c>
      <c r="K21" s="11">
        <f t="shared" si="24"/>
        <v>0.54285714285714282</v>
      </c>
      <c r="L21" s="11">
        <f>(J21-B21)/B21</f>
        <v>1.0357142857142858</v>
      </c>
    </row>
    <row r="22" spans="1:12" x14ac:dyDescent="0.25">
      <c r="A22" s="4" t="s">
        <v>24</v>
      </c>
      <c r="B22" s="10">
        <v>23</v>
      </c>
      <c r="C22" s="11">
        <f t="shared" si="20"/>
        <v>0.23232323232323232</v>
      </c>
      <c r="D22" s="10">
        <v>34</v>
      </c>
      <c r="E22" s="11">
        <f t="shared" si="21"/>
        <v>0.2446043165467626</v>
      </c>
      <c r="F22" s="10">
        <v>43</v>
      </c>
      <c r="G22" s="11">
        <f t="shared" si="22"/>
        <v>0.28666666666666668</v>
      </c>
      <c r="H22" s="10">
        <v>60</v>
      </c>
      <c r="I22" s="11">
        <f t="shared" si="23"/>
        <v>0.29411764705882354</v>
      </c>
      <c r="J22" s="10">
        <v>68</v>
      </c>
      <c r="K22" s="11">
        <f t="shared" si="24"/>
        <v>0.32380952380952382</v>
      </c>
      <c r="L22" s="11">
        <f>(J22-B22)/B22</f>
        <v>1.9565217391304348</v>
      </c>
    </row>
    <row r="23" spans="1:12" x14ac:dyDescent="0.25">
      <c r="A23" s="4" t="s">
        <v>25</v>
      </c>
      <c r="B23" s="10">
        <v>2</v>
      </c>
      <c r="C23" s="11">
        <f t="shared" si="20"/>
        <v>2.0202020202020204E-2</v>
      </c>
      <c r="D23" s="10">
        <v>4</v>
      </c>
      <c r="E23" s="11">
        <f t="shared" si="21"/>
        <v>2.8776978417266189E-2</v>
      </c>
      <c r="F23" s="10">
        <v>5</v>
      </c>
      <c r="G23" s="11">
        <f t="shared" si="22"/>
        <v>3.3333333333333333E-2</v>
      </c>
      <c r="H23" s="10">
        <v>7</v>
      </c>
      <c r="I23" s="11">
        <f t="shared" si="23"/>
        <v>3.4313725490196081E-2</v>
      </c>
      <c r="J23" s="10">
        <v>8</v>
      </c>
      <c r="K23" s="11">
        <f t="shared" si="24"/>
        <v>3.8095238095238099E-2</v>
      </c>
      <c r="L23" s="11">
        <f>(J23-B23)/B23</f>
        <v>3</v>
      </c>
    </row>
    <row r="24" spans="1:12" s="41" customFormat="1" x14ac:dyDescent="0.25">
      <c r="A24" s="5" t="s">
        <v>9</v>
      </c>
      <c r="B24" s="14">
        <f t="shared" ref="B24" si="25">SUM(B20:B23)</f>
        <v>99</v>
      </c>
      <c r="C24" s="15">
        <f t="shared" si="20"/>
        <v>1</v>
      </c>
      <c r="D24" s="14">
        <f t="shared" ref="D24" si="26">SUM(D20:D23)</f>
        <v>139</v>
      </c>
      <c r="E24" s="15">
        <f t="shared" si="21"/>
        <v>1</v>
      </c>
      <c r="F24" s="14">
        <f t="shared" ref="F24" si="27">SUM(F20:F23)</f>
        <v>150</v>
      </c>
      <c r="G24" s="15">
        <f t="shared" si="22"/>
        <v>1</v>
      </c>
      <c r="H24" s="14">
        <f t="shared" ref="H24" si="28">SUM(H20:H23)</f>
        <v>204</v>
      </c>
      <c r="I24" s="15">
        <f t="shared" si="23"/>
        <v>1</v>
      </c>
      <c r="J24" s="14">
        <f t="shared" ref="J24" si="29">SUM(J20:J23)</f>
        <v>210</v>
      </c>
      <c r="K24" s="15">
        <f t="shared" si="24"/>
        <v>1</v>
      </c>
      <c r="L24" s="15">
        <f>(J24-B24)/B24</f>
        <v>1.1212121212121211</v>
      </c>
    </row>
    <row r="25" spans="1:12" ht="30" x14ac:dyDescent="0.25">
      <c r="A25" s="6" t="s">
        <v>26</v>
      </c>
      <c r="B25" s="78" t="s">
        <v>1</v>
      </c>
      <c r="C25" s="79"/>
      <c r="D25" s="78" t="s">
        <v>2</v>
      </c>
      <c r="E25" s="79"/>
      <c r="F25" s="78" t="s">
        <v>3</v>
      </c>
      <c r="G25" s="79"/>
      <c r="H25" s="78" t="s">
        <v>4</v>
      </c>
      <c r="I25" s="79"/>
      <c r="J25" s="54" t="s">
        <v>83</v>
      </c>
      <c r="K25" s="54"/>
      <c r="L25" s="9" t="s">
        <v>5</v>
      </c>
    </row>
    <row r="26" spans="1:12" x14ac:dyDescent="0.25">
      <c r="A26" s="4" t="s">
        <v>27</v>
      </c>
      <c r="B26" s="10">
        <v>54</v>
      </c>
      <c r="C26" s="11">
        <f t="shared" ref="C26:C31" si="30">B26/99</f>
        <v>0.54545454545454541</v>
      </c>
      <c r="D26" s="10">
        <v>73</v>
      </c>
      <c r="E26" s="11">
        <f t="shared" ref="E26:E31" si="31">D26/139</f>
        <v>0.52517985611510787</v>
      </c>
      <c r="F26" s="10">
        <v>85</v>
      </c>
      <c r="G26" s="11">
        <f t="shared" ref="G26:G31" si="32">F26/150</f>
        <v>0.56666666666666665</v>
      </c>
      <c r="H26" s="10">
        <v>123</v>
      </c>
      <c r="I26" s="11">
        <f t="shared" ref="I26:I31" si="33">H26/204</f>
        <v>0.6029411764705882</v>
      </c>
      <c r="J26" s="10">
        <v>120</v>
      </c>
      <c r="K26" s="11">
        <f t="shared" ref="K26:K31" si="34">J26/210</f>
        <v>0.5714285714285714</v>
      </c>
      <c r="L26" s="11">
        <f>(J26-B26)/B26</f>
        <v>1.2222222222222223</v>
      </c>
    </row>
    <row r="27" spans="1:12" x14ac:dyDescent="0.25">
      <c r="A27" s="4" t="s">
        <v>28</v>
      </c>
      <c r="B27" s="10">
        <v>21</v>
      </c>
      <c r="C27" s="11">
        <f t="shared" si="30"/>
        <v>0.21212121212121213</v>
      </c>
      <c r="D27" s="10">
        <v>39</v>
      </c>
      <c r="E27" s="11">
        <f t="shared" si="31"/>
        <v>0.2805755395683453</v>
      </c>
      <c r="F27" s="10">
        <v>42</v>
      </c>
      <c r="G27" s="11">
        <f t="shared" si="32"/>
        <v>0.28000000000000003</v>
      </c>
      <c r="H27" s="10">
        <v>56</v>
      </c>
      <c r="I27" s="11">
        <f t="shared" si="33"/>
        <v>0.27450980392156865</v>
      </c>
      <c r="J27" s="10">
        <v>67</v>
      </c>
      <c r="K27" s="11">
        <f t="shared" si="34"/>
        <v>0.31904761904761902</v>
      </c>
      <c r="L27" s="11">
        <f>(J27-B27)/B27</f>
        <v>2.1904761904761907</v>
      </c>
    </row>
    <row r="28" spans="1:12" x14ac:dyDescent="0.25">
      <c r="A28" s="4" t="s">
        <v>29</v>
      </c>
      <c r="B28" s="10">
        <v>7</v>
      </c>
      <c r="C28" s="11">
        <f t="shared" si="30"/>
        <v>7.0707070707070704E-2</v>
      </c>
      <c r="D28" s="10">
        <v>5</v>
      </c>
      <c r="E28" s="11">
        <f t="shared" si="31"/>
        <v>3.5971223021582732E-2</v>
      </c>
      <c r="F28" s="10">
        <v>4</v>
      </c>
      <c r="G28" s="11">
        <f t="shared" si="32"/>
        <v>2.6666666666666668E-2</v>
      </c>
      <c r="H28" s="10">
        <v>5</v>
      </c>
      <c r="I28" s="11">
        <f t="shared" si="33"/>
        <v>2.4509803921568627E-2</v>
      </c>
      <c r="J28" s="10">
        <v>6</v>
      </c>
      <c r="K28" s="11">
        <f t="shared" si="34"/>
        <v>2.8571428571428571E-2</v>
      </c>
      <c r="L28" s="11">
        <f>(J28-B28)/B28</f>
        <v>-0.14285714285714285</v>
      </c>
    </row>
    <row r="29" spans="1:12" x14ac:dyDescent="0.25">
      <c r="A29" s="4" t="s">
        <v>30</v>
      </c>
      <c r="B29" s="10">
        <v>1</v>
      </c>
      <c r="C29" s="11">
        <f t="shared" si="30"/>
        <v>1.0101010101010102E-2</v>
      </c>
      <c r="D29" s="10">
        <v>1</v>
      </c>
      <c r="E29" s="11">
        <f t="shared" si="31"/>
        <v>7.1942446043165471E-3</v>
      </c>
      <c r="F29" s="10">
        <v>1</v>
      </c>
      <c r="G29" s="11">
        <f t="shared" si="32"/>
        <v>6.6666666666666671E-3</v>
      </c>
      <c r="H29" s="10">
        <v>2</v>
      </c>
      <c r="I29" s="11">
        <f t="shared" si="33"/>
        <v>9.8039215686274508E-3</v>
      </c>
      <c r="J29" s="10">
        <v>2</v>
      </c>
      <c r="K29" s="11">
        <f t="shared" si="34"/>
        <v>9.5238095238095247E-3</v>
      </c>
      <c r="L29" s="11">
        <f>(J29-B29)/B29</f>
        <v>1</v>
      </c>
    </row>
    <row r="30" spans="1:12" x14ac:dyDescent="0.25">
      <c r="A30" s="4" t="s">
        <v>31</v>
      </c>
      <c r="B30" s="10">
        <v>16</v>
      </c>
      <c r="C30" s="11">
        <f t="shared" si="30"/>
        <v>0.16161616161616163</v>
      </c>
      <c r="D30" s="10">
        <v>21</v>
      </c>
      <c r="E30" s="11">
        <f t="shared" si="31"/>
        <v>0.15107913669064749</v>
      </c>
      <c r="F30" s="10">
        <v>18</v>
      </c>
      <c r="G30" s="11">
        <f t="shared" si="32"/>
        <v>0.12</v>
      </c>
      <c r="H30" s="10">
        <v>18</v>
      </c>
      <c r="I30" s="11">
        <f t="shared" si="33"/>
        <v>8.8235294117647065E-2</v>
      </c>
      <c r="J30" s="10">
        <v>15</v>
      </c>
      <c r="K30" s="11">
        <f t="shared" si="34"/>
        <v>7.1428571428571425E-2</v>
      </c>
      <c r="L30" s="11">
        <f>(J30-B30)/B30</f>
        <v>-6.25E-2</v>
      </c>
    </row>
    <row r="31" spans="1:12" s="41" customFormat="1" x14ac:dyDescent="0.25">
      <c r="A31" s="5" t="s">
        <v>9</v>
      </c>
      <c r="B31" s="14">
        <f t="shared" ref="B31" si="35">SUM(B26:B30)</f>
        <v>99</v>
      </c>
      <c r="C31" s="15">
        <f t="shared" si="30"/>
        <v>1</v>
      </c>
      <c r="D31" s="14">
        <f t="shared" ref="D31" si="36">SUM(D26:D30)</f>
        <v>139</v>
      </c>
      <c r="E31" s="15">
        <f t="shared" si="31"/>
        <v>1</v>
      </c>
      <c r="F31" s="14">
        <f t="shared" ref="F31" si="37">SUM(F26:F30)</f>
        <v>150</v>
      </c>
      <c r="G31" s="15">
        <f t="shared" si="32"/>
        <v>1</v>
      </c>
      <c r="H31" s="14">
        <f t="shared" ref="H31" si="38">SUM(H26:H30)</f>
        <v>204</v>
      </c>
      <c r="I31" s="15">
        <f t="shared" si="33"/>
        <v>1</v>
      </c>
      <c r="J31" s="14">
        <f t="shared" ref="J31" si="39">SUM(J26:J30)</f>
        <v>210</v>
      </c>
      <c r="K31" s="15">
        <f t="shared" si="34"/>
        <v>1</v>
      </c>
      <c r="L31" s="15">
        <f>(J31-B31)/B31</f>
        <v>1.1212121212121211</v>
      </c>
    </row>
    <row r="32" spans="1:12" ht="30" x14ac:dyDescent="0.25">
      <c r="A32" s="3" t="s">
        <v>32</v>
      </c>
      <c r="B32" s="78" t="s">
        <v>1</v>
      </c>
      <c r="C32" s="79"/>
      <c r="D32" s="78" t="s">
        <v>2</v>
      </c>
      <c r="E32" s="79"/>
      <c r="F32" s="78" t="s">
        <v>3</v>
      </c>
      <c r="G32" s="79"/>
      <c r="H32" s="78" t="s">
        <v>4</v>
      </c>
      <c r="I32" s="79"/>
      <c r="J32" s="54" t="s">
        <v>83</v>
      </c>
      <c r="K32" s="54"/>
      <c r="L32" s="9" t="s">
        <v>5</v>
      </c>
    </row>
    <row r="33" spans="1:12" ht="30" x14ac:dyDescent="0.25">
      <c r="A33" s="7" t="s">
        <v>82</v>
      </c>
      <c r="B33" s="10">
        <v>55</v>
      </c>
      <c r="C33" s="11">
        <f t="shared" ref="C33:C35" si="40">B33/99</f>
        <v>0.55555555555555558</v>
      </c>
      <c r="D33" s="10">
        <v>85</v>
      </c>
      <c r="E33" s="11">
        <f t="shared" ref="E33:E35" si="41">D33/139</f>
        <v>0.61151079136690645</v>
      </c>
      <c r="F33" s="10">
        <v>72</v>
      </c>
      <c r="G33" s="11">
        <f t="shared" ref="G33:G35" si="42">F33/150</f>
        <v>0.48</v>
      </c>
      <c r="H33" s="10">
        <v>108</v>
      </c>
      <c r="I33" s="11">
        <f t="shared" ref="I33:I35" si="43">H33/204</f>
        <v>0.52941176470588236</v>
      </c>
      <c r="J33" s="10">
        <v>109</v>
      </c>
      <c r="K33" s="11">
        <f t="shared" ref="K33:K35" si="44">J33/210</f>
        <v>0.51904761904761909</v>
      </c>
      <c r="L33" s="11">
        <f>(J33-B33)/B33</f>
        <v>0.98181818181818181</v>
      </c>
    </row>
    <row r="34" spans="1:12" x14ac:dyDescent="0.25">
      <c r="A34" s="4" t="s">
        <v>33</v>
      </c>
      <c r="B34" s="10">
        <v>44</v>
      </c>
      <c r="C34" s="11">
        <f t="shared" si="40"/>
        <v>0.44444444444444442</v>
      </c>
      <c r="D34" s="10">
        <v>54</v>
      </c>
      <c r="E34" s="11">
        <f t="shared" si="41"/>
        <v>0.38848920863309355</v>
      </c>
      <c r="F34" s="10">
        <v>78</v>
      </c>
      <c r="G34" s="11">
        <f t="shared" si="42"/>
        <v>0.52</v>
      </c>
      <c r="H34" s="10">
        <v>96</v>
      </c>
      <c r="I34" s="11">
        <f t="shared" si="43"/>
        <v>0.47058823529411764</v>
      </c>
      <c r="J34" s="10">
        <v>101</v>
      </c>
      <c r="K34" s="11">
        <f t="shared" si="44"/>
        <v>0.48095238095238096</v>
      </c>
      <c r="L34" s="11">
        <f>(J34-B34)/B34</f>
        <v>1.2954545454545454</v>
      </c>
    </row>
    <row r="35" spans="1:12" s="41" customFormat="1" x14ac:dyDescent="0.25">
      <c r="A35" s="5" t="s">
        <v>9</v>
      </c>
      <c r="B35" s="14">
        <f t="shared" ref="B35" si="45">SUM(B33:B34)</f>
        <v>99</v>
      </c>
      <c r="C35" s="15">
        <f t="shared" si="40"/>
        <v>1</v>
      </c>
      <c r="D35" s="14">
        <f t="shared" ref="D35" si="46">SUM(D33:D34)</f>
        <v>139</v>
      </c>
      <c r="E35" s="15">
        <f t="shared" si="41"/>
        <v>1</v>
      </c>
      <c r="F35" s="14">
        <f t="shared" ref="F35" si="47">SUM(F33:F34)</f>
        <v>150</v>
      </c>
      <c r="G35" s="15">
        <f t="shared" si="42"/>
        <v>1</v>
      </c>
      <c r="H35" s="14">
        <f t="shared" ref="H35" si="48">SUM(H33:H34)</f>
        <v>204</v>
      </c>
      <c r="I35" s="15">
        <f t="shared" si="43"/>
        <v>1</v>
      </c>
      <c r="J35" s="14">
        <f t="shared" ref="J35" si="49">SUM(J33:J34)</f>
        <v>210</v>
      </c>
      <c r="K35" s="15">
        <f t="shared" si="44"/>
        <v>1</v>
      </c>
      <c r="L35" s="15">
        <f>(J35-B35)/B35</f>
        <v>1.1212121212121211</v>
      </c>
    </row>
    <row r="36" spans="1:12" x14ac:dyDescent="0.25">
      <c r="G36" s="17"/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sqref="A1:H2"/>
    </sheetView>
  </sheetViews>
  <sheetFormatPr defaultRowHeight="15" x14ac:dyDescent="0.25"/>
  <cols>
    <col min="1" max="1" width="38.140625" style="8" customWidth="1"/>
    <col min="2" max="2" width="18.5703125" style="16" customWidth="1"/>
    <col min="3" max="4" width="13.140625" style="16" customWidth="1"/>
    <col min="5" max="5" width="13.140625" style="27" customWidth="1"/>
    <col min="6" max="6" width="13.140625" style="16" customWidth="1"/>
    <col min="7" max="7" width="13.140625" style="27" customWidth="1"/>
    <col min="8" max="8" width="13.140625" style="28" customWidth="1"/>
  </cols>
  <sheetData>
    <row r="1" spans="1:8" x14ac:dyDescent="0.25">
      <c r="A1" s="55" t="s">
        <v>39</v>
      </c>
      <c r="B1" s="55"/>
      <c r="C1" s="55"/>
      <c r="D1" s="55"/>
      <c r="E1" s="55"/>
      <c r="F1" s="55"/>
      <c r="G1" s="55"/>
      <c r="H1" s="55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18" t="s">
        <v>35</v>
      </c>
      <c r="B3" s="1" t="s">
        <v>36</v>
      </c>
      <c r="C3" s="20" t="s">
        <v>73</v>
      </c>
      <c r="D3" s="20" t="s">
        <v>74</v>
      </c>
      <c r="E3" s="21" t="s">
        <v>75</v>
      </c>
      <c r="F3" s="20" t="s">
        <v>76</v>
      </c>
      <c r="G3" s="21" t="s">
        <v>37</v>
      </c>
      <c r="H3" s="22" t="s">
        <v>77</v>
      </c>
    </row>
    <row r="4" spans="1:8" x14ac:dyDescent="0.25">
      <c r="A4" s="60" t="s">
        <v>40</v>
      </c>
      <c r="B4" s="2" t="s">
        <v>1</v>
      </c>
      <c r="C4" s="10">
        <v>108</v>
      </c>
      <c r="D4" s="10">
        <v>96</v>
      </c>
      <c r="E4" s="23">
        <v>0.88888888888888884</v>
      </c>
      <c r="F4" s="10">
        <v>70</v>
      </c>
      <c r="G4" s="23">
        <v>0.64814814814814814</v>
      </c>
      <c r="H4" s="24" t="s">
        <v>13</v>
      </c>
    </row>
    <row r="5" spans="1:8" x14ac:dyDescent="0.25">
      <c r="A5" s="61"/>
      <c r="B5" s="2" t="s">
        <v>2</v>
      </c>
      <c r="C5" s="10">
        <v>152</v>
      </c>
      <c r="D5" s="10">
        <v>132</v>
      </c>
      <c r="E5" s="23">
        <v>0.86842105263157898</v>
      </c>
      <c r="F5" s="10">
        <v>98</v>
      </c>
      <c r="G5" s="23">
        <v>0.64473684210526316</v>
      </c>
      <c r="H5" s="26" t="s">
        <v>13</v>
      </c>
    </row>
    <row r="6" spans="1:8" x14ac:dyDescent="0.25">
      <c r="A6" s="61"/>
      <c r="B6" s="2" t="s">
        <v>3</v>
      </c>
      <c r="C6" s="10">
        <v>170</v>
      </c>
      <c r="D6" s="10">
        <v>142</v>
      </c>
      <c r="E6" s="23">
        <v>0.83529411764705885</v>
      </c>
      <c r="F6" s="10">
        <v>115</v>
      </c>
      <c r="G6" s="23">
        <v>0.67647058823529416</v>
      </c>
      <c r="H6" s="26" t="s">
        <v>13</v>
      </c>
    </row>
    <row r="7" spans="1:8" x14ac:dyDescent="0.25">
      <c r="A7" s="61"/>
      <c r="B7" s="2" t="s">
        <v>4</v>
      </c>
      <c r="C7" s="10">
        <v>252</v>
      </c>
      <c r="D7" s="10">
        <v>210</v>
      </c>
      <c r="E7" s="23">
        <v>0.83333333333333337</v>
      </c>
      <c r="F7" s="10">
        <v>154</v>
      </c>
      <c r="G7" s="23">
        <v>0.61111111111111116</v>
      </c>
      <c r="H7" s="26" t="s">
        <v>13</v>
      </c>
    </row>
    <row r="8" spans="1:8" x14ac:dyDescent="0.25">
      <c r="A8" s="62"/>
      <c r="B8" s="2" t="s">
        <v>83</v>
      </c>
      <c r="C8" s="10">
        <v>254</v>
      </c>
      <c r="D8" s="10">
        <v>220</v>
      </c>
      <c r="E8" s="23">
        <v>0.86614173228346458</v>
      </c>
      <c r="F8" s="10">
        <v>193</v>
      </c>
      <c r="G8" s="23">
        <v>0.75984251968503935</v>
      </c>
      <c r="H8" s="26" t="s">
        <v>13</v>
      </c>
    </row>
    <row r="10" spans="1:8" ht="30" x14ac:dyDescent="0.25">
      <c r="A10" s="3" t="s">
        <v>38</v>
      </c>
      <c r="B10" s="1" t="s">
        <v>36</v>
      </c>
      <c r="C10" s="20" t="s">
        <v>73</v>
      </c>
      <c r="D10" s="20" t="s">
        <v>74</v>
      </c>
      <c r="E10" s="21" t="s">
        <v>75</v>
      </c>
      <c r="F10" s="20" t="s">
        <v>76</v>
      </c>
      <c r="G10" s="21" t="s">
        <v>37</v>
      </c>
      <c r="H10" s="22" t="s">
        <v>77</v>
      </c>
    </row>
    <row r="11" spans="1:8" x14ac:dyDescent="0.25">
      <c r="A11" s="58" t="s">
        <v>41</v>
      </c>
      <c r="B11" s="2" t="s">
        <v>1</v>
      </c>
      <c r="C11" s="10">
        <v>62</v>
      </c>
      <c r="D11" s="10">
        <v>57</v>
      </c>
      <c r="E11" s="25">
        <v>0.91935483870967738</v>
      </c>
      <c r="F11" s="10">
        <v>38</v>
      </c>
      <c r="G11" s="25">
        <v>0.61290322580645162</v>
      </c>
      <c r="H11" s="26">
        <v>2.3157894736842106</v>
      </c>
    </row>
    <row r="12" spans="1:8" x14ac:dyDescent="0.25">
      <c r="A12" s="58"/>
      <c r="B12" s="2" t="s">
        <v>2</v>
      </c>
      <c r="C12" s="10">
        <v>84</v>
      </c>
      <c r="D12" s="10">
        <v>72</v>
      </c>
      <c r="E12" s="25">
        <v>0.8571428571428571</v>
      </c>
      <c r="F12" s="10">
        <v>56</v>
      </c>
      <c r="G12" s="25">
        <v>0.66666666666666663</v>
      </c>
      <c r="H12" s="26">
        <v>2.5555555555555554</v>
      </c>
    </row>
    <row r="13" spans="1:8" x14ac:dyDescent="0.25">
      <c r="A13" s="58"/>
      <c r="B13" s="2" t="s">
        <v>3</v>
      </c>
      <c r="C13" s="10">
        <v>59</v>
      </c>
      <c r="D13" s="10">
        <v>50</v>
      </c>
      <c r="E13" s="25">
        <v>0.84745762711864403</v>
      </c>
      <c r="F13" s="10">
        <v>38</v>
      </c>
      <c r="G13" s="25">
        <v>0.64406779661016944</v>
      </c>
      <c r="H13" s="26">
        <v>2.68</v>
      </c>
    </row>
    <row r="14" spans="1:8" x14ac:dyDescent="0.25">
      <c r="A14" s="58"/>
      <c r="B14" s="2" t="s">
        <v>4</v>
      </c>
      <c r="C14" s="10">
        <v>89</v>
      </c>
      <c r="D14" s="10">
        <v>82</v>
      </c>
      <c r="E14" s="25">
        <v>0.9213483146067416</v>
      </c>
      <c r="F14" s="10">
        <v>60</v>
      </c>
      <c r="G14" s="25">
        <v>0.6741573033707865</v>
      </c>
      <c r="H14" s="26">
        <v>2.524390243902439</v>
      </c>
    </row>
    <row r="15" spans="1:8" x14ac:dyDescent="0.25">
      <c r="A15" s="58"/>
      <c r="B15" s="2" t="s">
        <v>83</v>
      </c>
      <c r="C15" s="10">
        <v>64</v>
      </c>
      <c r="D15" s="10">
        <v>59</v>
      </c>
      <c r="E15" s="25">
        <v>0.921875</v>
      </c>
      <c r="F15" s="10">
        <v>53</v>
      </c>
      <c r="G15" s="25">
        <v>0.828125</v>
      </c>
      <c r="H15" s="26">
        <v>2.9694915254237286</v>
      </c>
    </row>
    <row r="16" spans="1:8" ht="30" x14ac:dyDescent="0.25">
      <c r="A16" s="19"/>
      <c r="B16" s="1" t="s">
        <v>36</v>
      </c>
      <c r="C16" s="20" t="s">
        <v>73</v>
      </c>
      <c r="D16" s="20" t="s">
        <v>74</v>
      </c>
      <c r="E16" s="21" t="s">
        <v>75</v>
      </c>
      <c r="F16" s="20" t="s">
        <v>76</v>
      </c>
      <c r="G16" s="21" t="s">
        <v>37</v>
      </c>
      <c r="H16" s="22" t="s">
        <v>77</v>
      </c>
    </row>
    <row r="17" spans="1:8" x14ac:dyDescent="0.25">
      <c r="A17" s="58" t="s">
        <v>42</v>
      </c>
      <c r="B17" s="2" t="s">
        <v>1</v>
      </c>
      <c r="C17" s="10">
        <v>9</v>
      </c>
      <c r="D17" s="10">
        <v>8</v>
      </c>
      <c r="E17" s="25">
        <v>0.88888888888888884</v>
      </c>
      <c r="F17" s="10">
        <v>8</v>
      </c>
      <c r="G17" s="25">
        <v>0.88888888888888884</v>
      </c>
      <c r="H17" s="26">
        <v>3.875</v>
      </c>
    </row>
    <row r="18" spans="1:8" x14ac:dyDescent="0.25">
      <c r="A18" s="58"/>
      <c r="B18" s="2" t="s">
        <v>2</v>
      </c>
      <c r="C18" s="10">
        <v>13</v>
      </c>
      <c r="D18" s="10">
        <v>11</v>
      </c>
      <c r="E18" s="25">
        <v>0.84615384615384615</v>
      </c>
      <c r="F18" s="10">
        <v>10</v>
      </c>
      <c r="G18" s="25">
        <v>0.76923076923076927</v>
      </c>
      <c r="H18" s="26">
        <v>3.2727272727272729</v>
      </c>
    </row>
    <row r="19" spans="1:8" x14ac:dyDescent="0.25">
      <c r="A19" s="58"/>
      <c r="B19" s="2" t="s">
        <v>3</v>
      </c>
      <c r="C19" s="10">
        <v>17</v>
      </c>
      <c r="D19" s="10">
        <v>13</v>
      </c>
      <c r="E19" s="25">
        <v>0.76470588235294112</v>
      </c>
      <c r="F19" s="10">
        <v>13</v>
      </c>
      <c r="G19" s="25">
        <v>0.76470588235294112</v>
      </c>
      <c r="H19" s="26">
        <v>3.7153846153846155</v>
      </c>
    </row>
    <row r="20" spans="1:8" x14ac:dyDescent="0.25">
      <c r="A20" s="58"/>
      <c r="B20" s="2" t="s">
        <v>4</v>
      </c>
      <c r="C20" s="10">
        <v>12</v>
      </c>
      <c r="D20" s="10">
        <v>10</v>
      </c>
      <c r="E20" s="25">
        <v>0.83333333333333337</v>
      </c>
      <c r="F20" s="10">
        <v>8</v>
      </c>
      <c r="G20" s="25">
        <v>0.66666666666666663</v>
      </c>
      <c r="H20" s="26">
        <v>2.4100000000000006</v>
      </c>
    </row>
    <row r="21" spans="1:8" x14ac:dyDescent="0.25">
      <c r="A21" s="58"/>
      <c r="B21" s="2" t="s">
        <v>83</v>
      </c>
      <c r="C21" s="10">
        <v>12</v>
      </c>
      <c r="D21" s="10">
        <v>11</v>
      </c>
      <c r="E21" s="25">
        <v>0.91666666666666663</v>
      </c>
      <c r="F21" s="10">
        <v>10</v>
      </c>
      <c r="G21" s="25">
        <v>0.83333333333333337</v>
      </c>
      <c r="H21" s="26">
        <v>3.4545454545454546</v>
      </c>
    </row>
    <row r="22" spans="1:8" ht="30" x14ac:dyDescent="0.25">
      <c r="A22" s="19"/>
      <c r="B22" s="1" t="s">
        <v>36</v>
      </c>
      <c r="C22" s="20" t="s">
        <v>73</v>
      </c>
      <c r="D22" s="20" t="s">
        <v>74</v>
      </c>
      <c r="E22" s="21" t="s">
        <v>75</v>
      </c>
      <c r="F22" s="20" t="s">
        <v>76</v>
      </c>
      <c r="G22" s="21" t="s">
        <v>37</v>
      </c>
      <c r="H22" s="22" t="s">
        <v>77</v>
      </c>
    </row>
    <row r="23" spans="1:8" x14ac:dyDescent="0.25">
      <c r="A23" s="58" t="s">
        <v>43</v>
      </c>
      <c r="B23" s="2" t="s">
        <v>1</v>
      </c>
      <c r="C23" s="10">
        <v>3</v>
      </c>
      <c r="D23" s="10">
        <v>2</v>
      </c>
      <c r="E23" s="25">
        <v>0.66666666666666663</v>
      </c>
      <c r="F23" s="10">
        <v>2</v>
      </c>
      <c r="G23" s="25">
        <v>0.66666666666666663</v>
      </c>
      <c r="H23" s="26">
        <v>3.5</v>
      </c>
    </row>
    <row r="24" spans="1:8" x14ac:dyDescent="0.25">
      <c r="A24" s="58"/>
      <c r="B24" s="2" t="s">
        <v>2</v>
      </c>
      <c r="C24" s="10">
        <v>6</v>
      </c>
      <c r="D24" s="10">
        <v>4</v>
      </c>
      <c r="E24" s="25">
        <v>0.66666666666666663</v>
      </c>
      <c r="F24" s="10">
        <v>4</v>
      </c>
      <c r="G24" s="25">
        <v>0.66666666666666663</v>
      </c>
      <c r="H24" s="26">
        <v>3.25</v>
      </c>
    </row>
    <row r="25" spans="1:8" x14ac:dyDescent="0.25">
      <c r="A25" s="58"/>
      <c r="B25" s="2" t="s">
        <v>3</v>
      </c>
      <c r="C25" s="2">
        <v>5</v>
      </c>
      <c r="D25" s="2">
        <v>4</v>
      </c>
      <c r="E25" s="25">
        <v>0.8</v>
      </c>
      <c r="F25" s="2">
        <v>4</v>
      </c>
      <c r="G25" s="25">
        <v>0.8</v>
      </c>
      <c r="H25" s="26">
        <v>3.5</v>
      </c>
    </row>
    <row r="26" spans="1:8" x14ac:dyDescent="0.25">
      <c r="A26" s="58"/>
      <c r="B26" s="2" t="s">
        <v>4</v>
      </c>
      <c r="C26" s="10">
        <v>5</v>
      </c>
      <c r="D26" s="10">
        <v>3</v>
      </c>
      <c r="E26" s="25">
        <v>0.6</v>
      </c>
      <c r="F26" s="10">
        <v>3</v>
      </c>
      <c r="G26" s="25">
        <v>0.6</v>
      </c>
      <c r="H26" s="26">
        <v>3.3333333333333335</v>
      </c>
    </row>
    <row r="27" spans="1:8" x14ac:dyDescent="0.25">
      <c r="A27" s="58"/>
      <c r="B27" s="2" t="s">
        <v>83</v>
      </c>
      <c r="C27" s="10">
        <v>6</v>
      </c>
      <c r="D27" s="10">
        <v>6</v>
      </c>
      <c r="E27" s="25">
        <v>1</v>
      </c>
      <c r="F27" s="10">
        <v>6</v>
      </c>
      <c r="G27" s="25">
        <v>1</v>
      </c>
      <c r="H27" s="26">
        <v>3.5</v>
      </c>
    </row>
    <row r="28" spans="1:8" ht="30" x14ac:dyDescent="0.25">
      <c r="A28" s="19"/>
      <c r="B28" s="1" t="s">
        <v>36</v>
      </c>
      <c r="C28" s="20" t="s">
        <v>73</v>
      </c>
      <c r="D28" s="20" t="s">
        <v>74</v>
      </c>
      <c r="E28" s="21" t="s">
        <v>75</v>
      </c>
      <c r="F28" s="20" t="s">
        <v>76</v>
      </c>
      <c r="G28" s="21" t="s">
        <v>37</v>
      </c>
      <c r="H28" s="22" t="s">
        <v>77</v>
      </c>
    </row>
    <row r="29" spans="1:8" x14ac:dyDescent="0.25">
      <c r="A29" s="58" t="s">
        <v>44</v>
      </c>
      <c r="B29" s="2" t="s">
        <v>1</v>
      </c>
      <c r="C29" s="10">
        <v>26</v>
      </c>
      <c r="D29" s="10">
        <v>22</v>
      </c>
      <c r="E29" s="25">
        <v>0.84615384615384615</v>
      </c>
      <c r="F29" s="10">
        <v>17</v>
      </c>
      <c r="G29" s="25">
        <v>0.65384615384615385</v>
      </c>
      <c r="H29" s="26">
        <v>2.4090909090909092</v>
      </c>
    </row>
    <row r="30" spans="1:8" x14ac:dyDescent="0.25">
      <c r="A30" s="58"/>
      <c r="B30" s="2" t="s">
        <v>2</v>
      </c>
      <c r="C30" s="10">
        <v>32</v>
      </c>
      <c r="D30" s="10">
        <v>29</v>
      </c>
      <c r="E30" s="25">
        <v>0.90625</v>
      </c>
      <c r="F30" s="10">
        <v>18</v>
      </c>
      <c r="G30" s="25">
        <v>0.5625</v>
      </c>
      <c r="H30" s="26">
        <v>2.1379310344827585</v>
      </c>
    </row>
    <row r="31" spans="1:8" x14ac:dyDescent="0.25">
      <c r="A31" s="58"/>
      <c r="B31" s="2" t="s">
        <v>3</v>
      </c>
      <c r="C31" s="10">
        <v>38</v>
      </c>
      <c r="D31" s="10">
        <v>29</v>
      </c>
      <c r="E31" s="25">
        <v>0.76315789473684215</v>
      </c>
      <c r="F31" s="10">
        <v>22</v>
      </c>
      <c r="G31" s="25">
        <v>0.57894736842105265</v>
      </c>
      <c r="H31" s="26">
        <v>2.3103448275862069</v>
      </c>
    </row>
    <row r="32" spans="1:8" x14ac:dyDescent="0.25">
      <c r="A32" s="58"/>
      <c r="B32" s="2" t="s">
        <v>4</v>
      </c>
      <c r="C32" s="10">
        <v>51</v>
      </c>
      <c r="D32" s="10">
        <v>39</v>
      </c>
      <c r="E32" s="25">
        <v>0.76470588235294112</v>
      </c>
      <c r="F32" s="10">
        <v>26</v>
      </c>
      <c r="G32" s="25">
        <v>0.50980392156862742</v>
      </c>
      <c r="H32" s="26">
        <v>2.2820512820512819</v>
      </c>
    </row>
    <row r="33" spans="1:8" x14ac:dyDescent="0.25">
      <c r="A33" s="58"/>
      <c r="B33" s="2" t="s">
        <v>83</v>
      </c>
      <c r="C33" s="10">
        <v>72</v>
      </c>
      <c r="D33" s="10">
        <v>63</v>
      </c>
      <c r="E33" s="25">
        <v>0.875</v>
      </c>
      <c r="F33" s="10">
        <v>56</v>
      </c>
      <c r="G33" s="25">
        <v>0.77777777777777779</v>
      </c>
      <c r="H33" s="26">
        <v>2.7142857142857144</v>
      </c>
    </row>
    <row r="34" spans="1:8" ht="30" x14ac:dyDescent="0.25">
      <c r="A34" s="19"/>
      <c r="B34" s="1" t="s">
        <v>36</v>
      </c>
      <c r="C34" s="20" t="s">
        <v>73</v>
      </c>
      <c r="D34" s="20" t="s">
        <v>74</v>
      </c>
      <c r="E34" s="21" t="s">
        <v>75</v>
      </c>
      <c r="F34" s="20" t="s">
        <v>76</v>
      </c>
      <c r="G34" s="21" t="s">
        <v>37</v>
      </c>
      <c r="H34" s="22" t="s">
        <v>77</v>
      </c>
    </row>
    <row r="35" spans="1:8" x14ac:dyDescent="0.25">
      <c r="A35" s="58" t="s">
        <v>45</v>
      </c>
      <c r="B35" s="2" t="s">
        <v>1</v>
      </c>
      <c r="C35" s="10" t="s">
        <v>13</v>
      </c>
      <c r="D35" s="10" t="s">
        <v>13</v>
      </c>
      <c r="E35" s="25" t="s">
        <v>13</v>
      </c>
      <c r="F35" s="10" t="s">
        <v>13</v>
      </c>
      <c r="G35" s="25" t="s">
        <v>13</v>
      </c>
      <c r="H35" s="26" t="s">
        <v>13</v>
      </c>
    </row>
    <row r="36" spans="1:8" x14ac:dyDescent="0.25">
      <c r="A36" s="58"/>
      <c r="B36" s="2" t="s">
        <v>2</v>
      </c>
      <c r="C36" s="10" t="s">
        <v>13</v>
      </c>
      <c r="D36" s="10" t="s">
        <v>13</v>
      </c>
      <c r="E36" s="25" t="s">
        <v>13</v>
      </c>
      <c r="F36" s="10" t="s">
        <v>13</v>
      </c>
      <c r="G36" s="25" t="s">
        <v>13</v>
      </c>
      <c r="H36" s="26" t="s">
        <v>13</v>
      </c>
    </row>
    <row r="37" spans="1:8" x14ac:dyDescent="0.25">
      <c r="A37" s="58"/>
      <c r="B37" s="2" t="s">
        <v>3</v>
      </c>
      <c r="C37" s="10" t="s">
        <v>13</v>
      </c>
      <c r="D37" s="10" t="s">
        <v>13</v>
      </c>
      <c r="E37" s="25" t="s">
        <v>13</v>
      </c>
      <c r="F37" s="10" t="s">
        <v>13</v>
      </c>
      <c r="G37" s="25" t="s">
        <v>13</v>
      </c>
      <c r="H37" s="26" t="s">
        <v>13</v>
      </c>
    </row>
    <row r="38" spans="1:8" x14ac:dyDescent="0.25">
      <c r="A38" s="58"/>
      <c r="B38" s="2" t="s">
        <v>4</v>
      </c>
      <c r="C38" s="10">
        <v>17</v>
      </c>
      <c r="D38" s="10">
        <v>10</v>
      </c>
      <c r="E38" s="25">
        <v>0.58823529411764708</v>
      </c>
      <c r="F38" s="10">
        <v>8</v>
      </c>
      <c r="G38" s="25">
        <v>0.47058823529411764</v>
      </c>
      <c r="H38" s="26">
        <v>2.5</v>
      </c>
    </row>
    <row r="39" spans="1:8" x14ac:dyDescent="0.25">
      <c r="A39" s="58"/>
      <c r="B39" s="2" t="s">
        <v>83</v>
      </c>
      <c r="C39" s="10">
        <v>32</v>
      </c>
      <c r="D39" s="10">
        <v>30</v>
      </c>
      <c r="E39" s="25">
        <v>0.9375</v>
      </c>
      <c r="F39" s="10">
        <v>27</v>
      </c>
      <c r="G39" s="25">
        <v>0.84375</v>
      </c>
      <c r="H39" s="26">
        <v>2.6</v>
      </c>
    </row>
    <row r="40" spans="1:8" ht="30" x14ac:dyDescent="0.25">
      <c r="A40" s="19"/>
      <c r="B40" s="1" t="s">
        <v>36</v>
      </c>
      <c r="C40" s="20" t="s">
        <v>73</v>
      </c>
      <c r="D40" s="20" t="s">
        <v>74</v>
      </c>
      <c r="E40" s="21" t="s">
        <v>75</v>
      </c>
      <c r="F40" s="20" t="s">
        <v>76</v>
      </c>
      <c r="G40" s="21" t="s">
        <v>37</v>
      </c>
      <c r="H40" s="22" t="s">
        <v>77</v>
      </c>
    </row>
    <row r="41" spans="1:8" x14ac:dyDescent="0.25">
      <c r="A41" s="58" t="s">
        <v>46</v>
      </c>
      <c r="B41" s="2" t="s">
        <v>1</v>
      </c>
      <c r="C41" s="10" t="s">
        <v>13</v>
      </c>
      <c r="D41" s="10" t="s">
        <v>13</v>
      </c>
      <c r="E41" s="25" t="s">
        <v>13</v>
      </c>
      <c r="F41" s="10" t="s">
        <v>13</v>
      </c>
      <c r="G41" s="25" t="s">
        <v>13</v>
      </c>
      <c r="H41" s="26" t="s">
        <v>13</v>
      </c>
    </row>
    <row r="42" spans="1:8" x14ac:dyDescent="0.25">
      <c r="A42" s="58"/>
      <c r="B42" s="2" t="s">
        <v>2</v>
      </c>
      <c r="C42" s="10" t="s">
        <v>13</v>
      </c>
      <c r="D42" s="10" t="s">
        <v>13</v>
      </c>
      <c r="E42" s="25" t="s">
        <v>13</v>
      </c>
      <c r="F42" s="10" t="s">
        <v>13</v>
      </c>
      <c r="G42" s="25" t="s">
        <v>13</v>
      </c>
      <c r="H42" s="26" t="s">
        <v>13</v>
      </c>
    </row>
    <row r="43" spans="1:8" x14ac:dyDescent="0.25">
      <c r="A43" s="58"/>
      <c r="B43" s="2" t="s">
        <v>3</v>
      </c>
      <c r="C43" s="10" t="s">
        <v>13</v>
      </c>
      <c r="D43" s="10" t="s">
        <v>13</v>
      </c>
      <c r="E43" s="25" t="s">
        <v>13</v>
      </c>
      <c r="F43" s="10" t="s">
        <v>13</v>
      </c>
      <c r="G43" s="25" t="s">
        <v>13</v>
      </c>
      <c r="H43" s="26" t="s">
        <v>13</v>
      </c>
    </row>
    <row r="44" spans="1:8" x14ac:dyDescent="0.25">
      <c r="A44" s="58"/>
      <c r="B44" s="2" t="s">
        <v>4</v>
      </c>
      <c r="C44" s="10">
        <v>9</v>
      </c>
      <c r="D44" s="10">
        <v>9</v>
      </c>
      <c r="E44" s="25">
        <v>1</v>
      </c>
      <c r="F44" s="10">
        <v>9</v>
      </c>
      <c r="G44" s="25">
        <v>1</v>
      </c>
      <c r="H44" s="26">
        <v>3.4444444444444446</v>
      </c>
    </row>
    <row r="45" spans="1:8" x14ac:dyDescent="0.25">
      <c r="A45" s="58"/>
      <c r="B45" s="2" t="s">
        <v>83</v>
      </c>
      <c r="C45" s="10" t="s">
        <v>13</v>
      </c>
      <c r="D45" s="10" t="s">
        <v>13</v>
      </c>
      <c r="E45" s="25" t="s">
        <v>13</v>
      </c>
      <c r="F45" s="10" t="s">
        <v>13</v>
      </c>
      <c r="G45" s="25" t="s">
        <v>13</v>
      </c>
      <c r="H45" s="26" t="s">
        <v>13</v>
      </c>
    </row>
    <row r="46" spans="1:8" ht="30" x14ac:dyDescent="0.25">
      <c r="A46" s="19"/>
      <c r="B46" s="1" t="s">
        <v>36</v>
      </c>
      <c r="C46" s="20" t="s">
        <v>73</v>
      </c>
      <c r="D46" s="20" t="s">
        <v>74</v>
      </c>
      <c r="E46" s="21" t="s">
        <v>75</v>
      </c>
      <c r="F46" s="20" t="s">
        <v>76</v>
      </c>
      <c r="G46" s="21" t="s">
        <v>37</v>
      </c>
      <c r="H46" s="22" t="s">
        <v>77</v>
      </c>
    </row>
    <row r="47" spans="1:8" x14ac:dyDescent="0.25">
      <c r="A47" s="58" t="s">
        <v>47</v>
      </c>
      <c r="B47" s="2" t="s">
        <v>1</v>
      </c>
      <c r="C47" s="10">
        <v>8</v>
      </c>
      <c r="D47" s="10">
        <v>7</v>
      </c>
      <c r="E47" s="25">
        <v>0.875</v>
      </c>
      <c r="F47" s="10">
        <v>5</v>
      </c>
      <c r="G47" s="25">
        <v>0.625</v>
      </c>
      <c r="H47" s="26">
        <v>2.2857142857142856</v>
      </c>
    </row>
    <row r="48" spans="1:8" x14ac:dyDescent="0.25">
      <c r="A48" s="58"/>
      <c r="B48" s="2" t="s">
        <v>2</v>
      </c>
      <c r="C48" s="10">
        <v>17</v>
      </c>
      <c r="D48" s="10">
        <v>16</v>
      </c>
      <c r="E48" s="25">
        <v>0.94117647058823528</v>
      </c>
      <c r="F48" s="10">
        <v>10</v>
      </c>
      <c r="G48" s="25">
        <v>0.58823529411764708</v>
      </c>
      <c r="H48" s="26">
        <v>2.1875</v>
      </c>
    </row>
    <row r="49" spans="1:8" x14ac:dyDescent="0.25">
      <c r="A49" s="58"/>
      <c r="B49" s="2" t="s">
        <v>3</v>
      </c>
      <c r="C49" s="10">
        <v>19</v>
      </c>
      <c r="D49" s="10">
        <v>19</v>
      </c>
      <c r="E49" s="25">
        <v>1</v>
      </c>
      <c r="F49" s="10">
        <v>14</v>
      </c>
      <c r="G49" s="25">
        <v>0.73684210526315785</v>
      </c>
      <c r="H49" s="26">
        <v>2.2263157894736842</v>
      </c>
    </row>
    <row r="50" spans="1:8" x14ac:dyDescent="0.25">
      <c r="A50" s="58"/>
      <c r="B50" s="2" t="s">
        <v>4</v>
      </c>
      <c r="C50" s="10">
        <v>35</v>
      </c>
      <c r="D50" s="10">
        <v>24</v>
      </c>
      <c r="E50" s="25">
        <v>0.68571428571428572</v>
      </c>
      <c r="F50" s="10">
        <v>13</v>
      </c>
      <c r="G50" s="25">
        <v>0.37142857142857144</v>
      </c>
      <c r="H50" s="26">
        <v>1.75</v>
      </c>
    </row>
    <row r="51" spans="1:8" x14ac:dyDescent="0.25">
      <c r="A51" s="58"/>
      <c r="B51" s="2" t="s">
        <v>83</v>
      </c>
      <c r="C51" s="10">
        <v>36</v>
      </c>
      <c r="D51" s="10">
        <v>27</v>
      </c>
      <c r="E51" s="25">
        <v>0.75</v>
      </c>
      <c r="F51" s="10">
        <v>18</v>
      </c>
      <c r="G51" s="25">
        <v>0.5</v>
      </c>
      <c r="H51" s="26">
        <v>1.7037037037037037</v>
      </c>
    </row>
    <row r="52" spans="1:8" ht="30" x14ac:dyDescent="0.25">
      <c r="A52" s="19"/>
      <c r="B52" s="1" t="s">
        <v>36</v>
      </c>
      <c r="C52" s="20" t="s">
        <v>73</v>
      </c>
      <c r="D52" s="20" t="s">
        <v>74</v>
      </c>
      <c r="E52" s="21" t="s">
        <v>75</v>
      </c>
      <c r="F52" s="20" t="s">
        <v>76</v>
      </c>
      <c r="G52" s="21" t="s">
        <v>37</v>
      </c>
      <c r="H52" s="22" t="s">
        <v>77</v>
      </c>
    </row>
    <row r="53" spans="1:8" x14ac:dyDescent="0.25">
      <c r="A53" s="58" t="s">
        <v>48</v>
      </c>
      <c r="B53" s="2" t="s">
        <v>1</v>
      </c>
      <c r="C53" s="10" t="s">
        <v>13</v>
      </c>
      <c r="D53" s="10" t="s">
        <v>13</v>
      </c>
      <c r="E53" s="25" t="s">
        <v>13</v>
      </c>
      <c r="F53" s="10" t="s">
        <v>13</v>
      </c>
      <c r="G53" s="25" t="s">
        <v>13</v>
      </c>
      <c r="H53" s="26" t="s">
        <v>13</v>
      </c>
    </row>
    <row r="54" spans="1:8" x14ac:dyDescent="0.25">
      <c r="A54" s="58"/>
      <c r="B54" s="2" t="s">
        <v>2</v>
      </c>
      <c r="C54" s="10" t="s">
        <v>13</v>
      </c>
      <c r="D54" s="10" t="s">
        <v>13</v>
      </c>
      <c r="E54" s="25" t="s">
        <v>13</v>
      </c>
      <c r="F54" s="10" t="s">
        <v>13</v>
      </c>
      <c r="G54" s="25" t="s">
        <v>13</v>
      </c>
      <c r="H54" s="26" t="s">
        <v>13</v>
      </c>
    </row>
    <row r="55" spans="1:8" x14ac:dyDescent="0.25">
      <c r="A55" s="58"/>
      <c r="B55" s="2" t="s">
        <v>3</v>
      </c>
      <c r="C55" s="10">
        <v>32</v>
      </c>
      <c r="D55" s="10">
        <v>27</v>
      </c>
      <c r="E55" s="25">
        <v>0.84375</v>
      </c>
      <c r="F55" s="10">
        <v>24</v>
      </c>
      <c r="G55" s="25">
        <v>0.75</v>
      </c>
      <c r="H55" s="26">
        <v>2.7037037037037037</v>
      </c>
    </row>
    <row r="56" spans="1:8" x14ac:dyDescent="0.25">
      <c r="A56" s="58"/>
      <c r="B56" s="2" t="s">
        <v>4</v>
      </c>
      <c r="C56" s="10">
        <v>34</v>
      </c>
      <c r="D56" s="10">
        <v>33</v>
      </c>
      <c r="E56" s="25">
        <v>0.97058823529411764</v>
      </c>
      <c r="F56" s="10">
        <v>27</v>
      </c>
      <c r="G56" s="25">
        <v>0.79411764705882348</v>
      </c>
      <c r="H56" s="26">
        <v>2.4242424242424243</v>
      </c>
    </row>
    <row r="57" spans="1:8" x14ac:dyDescent="0.25">
      <c r="A57" s="58"/>
      <c r="B57" s="2" t="s">
        <v>83</v>
      </c>
      <c r="C57" s="10">
        <v>32</v>
      </c>
      <c r="D57" s="10">
        <v>24</v>
      </c>
      <c r="E57" s="25">
        <v>0.75</v>
      </c>
      <c r="F57" s="10">
        <v>23</v>
      </c>
      <c r="G57" s="25">
        <v>0.71875</v>
      </c>
      <c r="H57" s="26">
        <v>3.1666666666666665</v>
      </c>
    </row>
  </sheetData>
  <mergeCells count="10">
    <mergeCell ref="A35:A39"/>
    <mergeCell ref="A41:A45"/>
    <mergeCell ref="A47:A51"/>
    <mergeCell ref="A53:A57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5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8" customWidth="1"/>
    <col min="2" max="2" width="16.7109375" style="16" customWidth="1"/>
    <col min="3" max="8" width="13.7109375" style="16" customWidth="1"/>
  </cols>
  <sheetData>
    <row r="1" spans="1:8" ht="30" x14ac:dyDescent="0.25">
      <c r="A1" s="3" t="s">
        <v>49</v>
      </c>
      <c r="B1" s="1" t="s">
        <v>36</v>
      </c>
      <c r="C1" s="20" t="s">
        <v>73</v>
      </c>
      <c r="D1" s="20" t="s">
        <v>74</v>
      </c>
      <c r="E1" s="21" t="s">
        <v>75</v>
      </c>
      <c r="F1" s="20" t="s">
        <v>76</v>
      </c>
      <c r="G1" s="21" t="s">
        <v>37</v>
      </c>
      <c r="H1" s="22" t="s">
        <v>77</v>
      </c>
    </row>
    <row r="2" spans="1:8" x14ac:dyDescent="0.25">
      <c r="A2" s="58" t="s">
        <v>50</v>
      </c>
      <c r="B2" s="45" t="s">
        <v>1</v>
      </c>
      <c r="C2" s="10">
        <v>108</v>
      </c>
      <c r="D2" s="10">
        <v>96</v>
      </c>
      <c r="E2" s="25">
        <v>0.88888888888888884</v>
      </c>
      <c r="F2" s="10">
        <v>70</v>
      </c>
      <c r="G2" s="25">
        <v>0.64814814814814814</v>
      </c>
      <c r="H2" s="32">
        <v>2.4895833333333335</v>
      </c>
    </row>
    <row r="3" spans="1:8" x14ac:dyDescent="0.25">
      <c r="A3" s="58"/>
      <c r="B3" s="45" t="s">
        <v>2</v>
      </c>
      <c r="C3" s="10">
        <v>152</v>
      </c>
      <c r="D3" s="10">
        <v>132</v>
      </c>
      <c r="E3" s="25">
        <v>0.86842105263157898</v>
      </c>
      <c r="F3" s="10">
        <v>98</v>
      </c>
      <c r="G3" s="25">
        <v>0.64473684210526316</v>
      </c>
      <c r="H3" s="32">
        <v>2.5</v>
      </c>
    </row>
    <row r="4" spans="1:8" x14ac:dyDescent="0.25">
      <c r="A4" s="58"/>
      <c r="B4" s="45" t="s">
        <v>3</v>
      </c>
      <c r="C4" s="10">
        <v>170</v>
      </c>
      <c r="D4" s="10">
        <v>142</v>
      </c>
      <c r="E4" s="25">
        <v>0.83529411764705885</v>
      </c>
      <c r="F4" s="10">
        <v>115</v>
      </c>
      <c r="G4" s="25">
        <v>0.67647058823529416</v>
      </c>
      <c r="H4" s="32">
        <v>2.6661971830985913</v>
      </c>
    </row>
    <row r="5" spans="1:8" x14ac:dyDescent="0.25">
      <c r="A5" s="58"/>
      <c r="B5" s="45" t="s">
        <v>4</v>
      </c>
      <c r="C5" s="10">
        <v>252</v>
      </c>
      <c r="D5" s="10">
        <v>210</v>
      </c>
      <c r="E5" s="25">
        <v>0.83333333333333337</v>
      </c>
      <c r="F5" s="10">
        <v>154</v>
      </c>
      <c r="G5" s="25">
        <v>0.61111111111111116</v>
      </c>
      <c r="H5" s="32">
        <v>2.4195238095238096</v>
      </c>
    </row>
    <row r="6" spans="1:8" x14ac:dyDescent="0.25">
      <c r="A6" s="58"/>
      <c r="B6" s="45" t="s">
        <v>83</v>
      </c>
      <c r="C6" s="10">
        <v>254</v>
      </c>
      <c r="D6" s="10">
        <v>220</v>
      </c>
      <c r="E6" s="25">
        <v>0.86614173228346458</v>
      </c>
      <c r="F6" s="10">
        <v>193</v>
      </c>
      <c r="G6" s="25">
        <v>0.75984251968503935</v>
      </c>
      <c r="H6" s="32">
        <v>2.750909090909091</v>
      </c>
    </row>
    <row r="7" spans="1:8" x14ac:dyDescent="0.25">
      <c r="A7" s="58" t="s">
        <v>51</v>
      </c>
      <c r="B7" s="45" t="s">
        <v>1</v>
      </c>
      <c r="C7" s="12" t="s">
        <v>13</v>
      </c>
      <c r="D7" s="12" t="s">
        <v>13</v>
      </c>
      <c r="E7" s="30" t="s">
        <v>13</v>
      </c>
      <c r="F7" s="12" t="s">
        <v>13</v>
      </c>
      <c r="G7" s="30" t="s">
        <v>13</v>
      </c>
      <c r="H7" s="80" t="s">
        <v>13</v>
      </c>
    </row>
    <row r="8" spans="1:8" x14ac:dyDescent="0.25">
      <c r="A8" s="58"/>
      <c r="B8" s="45" t="s">
        <v>2</v>
      </c>
      <c r="C8" s="12" t="s">
        <v>13</v>
      </c>
      <c r="D8" s="12" t="s">
        <v>13</v>
      </c>
      <c r="E8" s="30" t="s">
        <v>13</v>
      </c>
      <c r="F8" s="12" t="s">
        <v>13</v>
      </c>
      <c r="G8" s="30" t="s">
        <v>13</v>
      </c>
      <c r="H8" s="80" t="s">
        <v>13</v>
      </c>
    </row>
    <row r="9" spans="1:8" x14ac:dyDescent="0.25">
      <c r="A9" s="58"/>
      <c r="B9" s="45" t="s">
        <v>3</v>
      </c>
      <c r="C9" s="12" t="s">
        <v>13</v>
      </c>
      <c r="D9" s="12" t="s">
        <v>13</v>
      </c>
      <c r="E9" s="30" t="s">
        <v>13</v>
      </c>
      <c r="F9" s="12" t="s">
        <v>13</v>
      </c>
      <c r="G9" s="30" t="s">
        <v>13</v>
      </c>
      <c r="H9" s="80" t="s">
        <v>13</v>
      </c>
    </row>
    <row r="10" spans="1:8" x14ac:dyDescent="0.25">
      <c r="A10" s="58"/>
      <c r="B10" s="45" t="s">
        <v>4</v>
      </c>
      <c r="C10" s="12" t="s">
        <v>13</v>
      </c>
      <c r="D10" s="12" t="s">
        <v>13</v>
      </c>
      <c r="E10" s="30" t="s">
        <v>13</v>
      </c>
      <c r="F10" s="12" t="s">
        <v>13</v>
      </c>
      <c r="G10" s="30" t="s">
        <v>13</v>
      </c>
      <c r="H10" s="80" t="s">
        <v>13</v>
      </c>
    </row>
    <row r="11" spans="1:8" x14ac:dyDescent="0.25">
      <c r="A11" s="58"/>
      <c r="B11" s="45" t="s">
        <v>83</v>
      </c>
      <c r="C11" s="12" t="s">
        <v>13</v>
      </c>
      <c r="D11" s="12" t="s">
        <v>13</v>
      </c>
      <c r="E11" s="30" t="s">
        <v>13</v>
      </c>
      <c r="F11" s="12" t="s">
        <v>13</v>
      </c>
      <c r="G11" s="30" t="s">
        <v>13</v>
      </c>
      <c r="H11" s="80" t="s">
        <v>13</v>
      </c>
    </row>
    <row r="14" spans="1:8" ht="36" customHeight="1" x14ac:dyDescent="0.25">
      <c r="A14" s="63" t="s">
        <v>50</v>
      </c>
      <c r="B14" s="63"/>
      <c r="C14" s="63"/>
      <c r="D14" s="63"/>
      <c r="E14" s="63"/>
      <c r="F14" s="63"/>
      <c r="G14" s="63"/>
      <c r="H14" s="63"/>
    </row>
    <row r="15" spans="1:8" ht="30" x14ac:dyDescent="0.25">
      <c r="A15" s="44" t="s">
        <v>52</v>
      </c>
      <c r="B15" s="42" t="s">
        <v>36</v>
      </c>
      <c r="C15" s="20" t="s">
        <v>73</v>
      </c>
      <c r="D15" s="20" t="s">
        <v>74</v>
      </c>
      <c r="E15" s="20" t="s">
        <v>75</v>
      </c>
      <c r="F15" s="20" t="s">
        <v>76</v>
      </c>
      <c r="G15" s="20" t="s">
        <v>37</v>
      </c>
      <c r="H15" s="20" t="s">
        <v>77</v>
      </c>
    </row>
    <row r="16" spans="1:8" x14ac:dyDescent="0.25">
      <c r="A16" s="64" t="s">
        <v>53</v>
      </c>
      <c r="B16" s="45" t="s">
        <v>1</v>
      </c>
      <c r="C16" s="46">
        <v>4</v>
      </c>
      <c r="D16" s="46">
        <v>4</v>
      </c>
      <c r="E16" s="47">
        <v>1</v>
      </c>
      <c r="F16" s="46">
        <v>3</v>
      </c>
      <c r="G16" s="47">
        <v>0.75</v>
      </c>
      <c r="H16" s="48">
        <v>2</v>
      </c>
    </row>
    <row r="17" spans="1:8" x14ac:dyDescent="0.25">
      <c r="A17" s="65"/>
      <c r="B17" s="45" t="s">
        <v>2</v>
      </c>
      <c r="C17" s="46">
        <v>5</v>
      </c>
      <c r="D17" s="46">
        <v>5</v>
      </c>
      <c r="E17" s="47">
        <v>1</v>
      </c>
      <c r="F17" s="46">
        <v>2</v>
      </c>
      <c r="G17" s="47">
        <v>0.4</v>
      </c>
      <c r="H17" s="48">
        <v>1.6</v>
      </c>
    </row>
    <row r="18" spans="1:8" x14ac:dyDescent="0.25">
      <c r="A18" s="65"/>
      <c r="B18" s="45" t="s">
        <v>3</v>
      </c>
      <c r="C18" s="46">
        <v>2</v>
      </c>
      <c r="D18" s="46">
        <v>2</v>
      </c>
      <c r="E18" s="47">
        <v>1</v>
      </c>
      <c r="F18" s="46">
        <v>2</v>
      </c>
      <c r="G18" s="47">
        <v>1</v>
      </c>
      <c r="H18" s="48">
        <v>4</v>
      </c>
    </row>
    <row r="19" spans="1:8" x14ac:dyDescent="0.25">
      <c r="A19" s="65"/>
      <c r="B19" s="45" t="s">
        <v>4</v>
      </c>
      <c r="C19" s="46">
        <v>7</v>
      </c>
      <c r="D19" s="46">
        <v>7</v>
      </c>
      <c r="E19" s="47">
        <v>1</v>
      </c>
      <c r="F19" s="46">
        <v>2</v>
      </c>
      <c r="G19" s="47">
        <v>0.2857142857142857</v>
      </c>
      <c r="H19" s="48">
        <v>1.2857142857142858</v>
      </c>
    </row>
    <row r="20" spans="1:8" x14ac:dyDescent="0.25">
      <c r="A20" s="66"/>
      <c r="B20" s="45" t="s">
        <v>83</v>
      </c>
      <c r="C20" s="46">
        <v>7</v>
      </c>
      <c r="D20" s="46">
        <v>5</v>
      </c>
      <c r="E20" s="47">
        <v>0.7142857142857143</v>
      </c>
      <c r="F20" s="46">
        <v>4</v>
      </c>
      <c r="G20" s="47">
        <v>0.5714285714285714</v>
      </c>
      <c r="H20" s="48">
        <v>2.4</v>
      </c>
    </row>
    <row r="21" spans="1:8" x14ac:dyDescent="0.25">
      <c r="A21" s="67" t="s">
        <v>54</v>
      </c>
      <c r="B21" s="49" t="s">
        <v>1</v>
      </c>
      <c r="C21" s="50" t="s">
        <v>13</v>
      </c>
      <c r="D21" s="50" t="s">
        <v>13</v>
      </c>
      <c r="E21" s="51" t="s">
        <v>13</v>
      </c>
      <c r="F21" s="50" t="s">
        <v>13</v>
      </c>
      <c r="G21" s="51" t="s">
        <v>13</v>
      </c>
      <c r="H21" s="52" t="s">
        <v>13</v>
      </c>
    </row>
    <row r="22" spans="1:8" x14ac:dyDescent="0.25">
      <c r="A22" s="67"/>
      <c r="B22" s="49" t="s">
        <v>2</v>
      </c>
      <c r="C22" s="50" t="s">
        <v>13</v>
      </c>
      <c r="D22" s="50" t="s">
        <v>13</v>
      </c>
      <c r="E22" s="51" t="s">
        <v>13</v>
      </c>
      <c r="F22" s="50" t="s">
        <v>13</v>
      </c>
      <c r="G22" s="51" t="s">
        <v>13</v>
      </c>
      <c r="H22" s="52" t="s">
        <v>13</v>
      </c>
    </row>
    <row r="23" spans="1:8" x14ac:dyDescent="0.25">
      <c r="A23" s="67"/>
      <c r="B23" s="49" t="s">
        <v>3</v>
      </c>
      <c r="C23" s="50" t="s">
        <v>13</v>
      </c>
      <c r="D23" s="50" t="s">
        <v>13</v>
      </c>
      <c r="E23" s="51" t="s">
        <v>13</v>
      </c>
      <c r="F23" s="50" t="s">
        <v>13</v>
      </c>
      <c r="G23" s="51" t="s">
        <v>13</v>
      </c>
      <c r="H23" s="52" t="s">
        <v>13</v>
      </c>
    </row>
    <row r="24" spans="1:8" x14ac:dyDescent="0.25">
      <c r="A24" s="67"/>
      <c r="B24" s="49" t="s">
        <v>4</v>
      </c>
      <c r="C24" s="50" t="s">
        <v>13</v>
      </c>
      <c r="D24" s="50" t="s">
        <v>13</v>
      </c>
      <c r="E24" s="51" t="s">
        <v>13</v>
      </c>
      <c r="F24" s="50" t="s">
        <v>13</v>
      </c>
      <c r="G24" s="51" t="s">
        <v>13</v>
      </c>
      <c r="H24" s="52" t="s">
        <v>13</v>
      </c>
    </row>
    <row r="25" spans="1:8" x14ac:dyDescent="0.25">
      <c r="A25" s="67"/>
      <c r="B25" s="49" t="s">
        <v>83</v>
      </c>
      <c r="C25" s="50" t="s">
        <v>13</v>
      </c>
      <c r="D25" s="50" t="s">
        <v>13</v>
      </c>
      <c r="E25" s="51" t="s">
        <v>13</v>
      </c>
      <c r="F25" s="50" t="s">
        <v>13</v>
      </c>
      <c r="G25" s="51" t="s">
        <v>13</v>
      </c>
      <c r="H25" s="52" t="s">
        <v>13</v>
      </c>
    </row>
    <row r="26" spans="1:8" x14ac:dyDescent="0.25">
      <c r="A26" s="69" t="s">
        <v>14</v>
      </c>
      <c r="B26" s="45" t="s">
        <v>1</v>
      </c>
      <c r="C26" s="46">
        <v>3</v>
      </c>
      <c r="D26" s="46">
        <v>2</v>
      </c>
      <c r="E26" s="47">
        <v>0.66666666666666663</v>
      </c>
      <c r="F26" s="46">
        <v>2</v>
      </c>
      <c r="G26" s="47">
        <v>0.66666666666666663</v>
      </c>
      <c r="H26" s="48">
        <v>3.5</v>
      </c>
    </row>
    <row r="27" spans="1:8" x14ac:dyDescent="0.25">
      <c r="A27" s="69"/>
      <c r="B27" s="45" t="s">
        <v>2</v>
      </c>
      <c r="C27" s="46">
        <v>6</v>
      </c>
      <c r="D27" s="46">
        <v>6</v>
      </c>
      <c r="E27" s="47">
        <v>1</v>
      </c>
      <c r="F27" s="46">
        <v>6</v>
      </c>
      <c r="G27" s="47">
        <v>1</v>
      </c>
      <c r="H27" s="48">
        <v>3.1666666666666665</v>
      </c>
    </row>
    <row r="28" spans="1:8" x14ac:dyDescent="0.25">
      <c r="A28" s="69"/>
      <c r="B28" s="45" t="s">
        <v>3</v>
      </c>
      <c r="C28" s="46">
        <v>6</v>
      </c>
      <c r="D28" s="46">
        <v>5</v>
      </c>
      <c r="E28" s="47">
        <v>0.83333333333333337</v>
      </c>
      <c r="F28" s="46">
        <v>5</v>
      </c>
      <c r="G28" s="47">
        <v>0.83333333333333337</v>
      </c>
      <c r="H28" s="48">
        <v>3.2</v>
      </c>
    </row>
    <row r="29" spans="1:8" x14ac:dyDescent="0.25">
      <c r="A29" s="69"/>
      <c r="B29" s="45" t="s">
        <v>4</v>
      </c>
      <c r="C29" s="46">
        <v>11</v>
      </c>
      <c r="D29" s="46">
        <v>11</v>
      </c>
      <c r="E29" s="47">
        <v>1</v>
      </c>
      <c r="F29" s="46">
        <v>10</v>
      </c>
      <c r="G29" s="47">
        <v>0.90909090909090906</v>
      </c>
      <c r="H29" s="48">
        <v>2.5818181818181816</v>
      </c>
    </row>
    <row r="30" spans="1:8" x14ac:dyDescent="0.25">
      <c r="A30" s="69"/>
      <c r="B30" s="45" t="s">
        <v>83</v>
      </c>
      <c r="C30" s="46">
        <v>13</v>
      </c>
      <c r="D30" s="46">
        <v>13</v>
      </c>
      <c r="E30" s="47">
        <v>1</v>
      </c>
      <c r="F30" s="46">
        <v>12</v>
      </c>
      <c r="G30" s="47">
        <v>0.92307692307692313</v>
      </c>
      <c r="H30" s="48">
        <v>2.8461538461538463</v>
      </c>
    </row>
    <row r="31" spans="1:8" x14ac:dyDescent="0.25">
      <c r="A31" s="70" t="s">
        <v>15</v>
      </c>
      <c r="B31" s="49" t="s">
        <v>1</v>
      </c>
      <c r="C31" s="50">
        <v>5</v>
      </c>
      <c r="D31" s="50">
        <v>5</v>
      </c>
      <c r="E31" s="51">
        <v>1</v>
      </c>
      <c r="F31" s="50">
        <v>5</v>
      </c>
      <c r="G31" s="51">
        <v>1</v>
      </c>
      <c r="H31" s="52">
        <v>3.2</v>
      </c>
    </row>
    <row r="32" spans="1:8" x14ac:dyDescent="0.25">
      <c r="A32" s="70"/>
      <c r="B32" s="49" t="s">
        <v>2</v>
      </c>
      <c r="C32" s="50">
        <v>6</v>
      </c>
      <c r="D32" s="50">
        <v>5</v>
      </c>
      <c r="E32" s="51">
        <v>0.83333333333333337</v>
      </c>
      <c r="F32" s="50">
        <v>3</v>
      </c>
      <c r="G32" s="51">
        <v>0.5</v>
      </c>
      <c r="H32" s="52">
        <v>2.2000000000000002</v>
      </c>
    </row>
    <row r="33" spans="1:8" x14ac:dyDescent="0.25">
      <c r="A33" s="70"/>
      <c r="B33" s="49" t="s">
        <v>3</v>
      </c>
      <c r="C33" s="50">
        <v>8</v>
      </c>
      <c r="D33" s="50">
        <v>7</v>
      </c>
      <c r="E33" s="51">
        <v>0.875</v>
      </c>
      <c r="F33" s="50">
        <v>4</v>
      </c>
      <c r="G33" s="51">
        <v>0.5</v>
      </c>
      <c r="H33" s="52">
        <v>2</v>
      </c>
    </row>
    <row r="34" spans="1:8" x14ac:dyDescent="0.25">
      <c r="A34" s="70"/>
      <c r="B34" s="49" t="s">
        <v>4</v>
      </c>
      <c r="C34" s="50">
        <v>11</v>
      </c>
      <c r="D34" s="50">
        <v>8</v>
      </c>
      <c r="E34" s="51">
        <v>0.72727272727272729</v>
      </c>
      <c r="F34" s="50">
        <v>5</v>
      </c>
      <c r="G34" s="51">
        <v>0.45454545454545453</v>
      </c>
      <c r="H34" s="52">
        <v>2.125</v>
      </c>
    </row>
    <row r="35" spans="1:8" x14ac:dyDescent="0.25">
      <c r="A35" s="70"/>
      <c r="B35" s="49" t="s">
        <v>83</v>
      </c>
      <c r="C35" s="50">
        <v>9</v>
      </c>
      <c r="D35" s="50">
        <v>7</v>
      </c>
      <c r="E35" s="51">
        <v>0.77777777777777779</v>
      </c>
      <c r="F35" s="50">
        <v>6</v>
      </c>
      <c r="G35" s="51">
        <v>0.66666666666666663</v>
      </c>
      <c r="H35" s="52">
        <v>2.7142857142857144</v>
      </c>
    </row>
    <row r="36" spans="1:8" x14ac:dyDescent="0.25">
      <c r="A36" s="69" t="s">
        <v>16</v>
      </c>
      <c r="B36" s="45" t="s">
        <v>1</v>
      </c>
      <c r="C36" s="46">
        <v>41</v>
      </c>
      <c r="D36" s="46">
        <v>36</v>
      </c>
      <c r="E36" s="47">
        <v>0.87804878048780488</v>
      </c>
      <c r="F36" s="46">
        <v>24</v>
      </c>
      <c r="G36" s="47">
        <v>0.58536585365853655</v>
      </c>
      <c r="H36" s="48">
        <v>2.1388888888888888</v>
      </c>
    </row>
    <row r="37" spans="1:8" x14ac:dyDescent="0.25">
      <c r="A37" s="69"/>
      <c r="B37" s="45" t="s">
        <v>2</v>
      </c>
      <c r="C37" s="46">
        <v>48</v>
      </c>
      <c r="D37" s="46">
        <v>38</v>
      </c>
      <c r="E37" s="47">
        <v>0.79166666666666663</v>
      </c>
      <c r="F37" s="46">
        <v>22</v>
      </c>
      <c r="G37" s="47">
        <v>0.45833333333333331</v>
      </c>
      <c r="H37" s="48">
        <v>1.868421052631579</v>
      </c>
    </row>
    <row r="38" spans="1:8" x14ac:dyDescent="0.25">
      <c r="A38" s="69"/>
      <c r="B38" s="45" t="s">
        <v>3</v>
      </c>
      <c r="C38" s="46">
        <v>57</v>
      </c>
      <c r="D38" s="46">
        <v>45</v>
      </c>
      <c r="E38" s="47">
        <v>0.78947368421052633</v>
      </c>
      <c r="F38" s="46">
        <v>32</v>
      </c>
      <c r="G38" s="47">
        <v>0.56140350877192979</v>
      </c>
      <c r="H38" s="48">
        <v>2.3090909090909086</v>
      </c>
    </row>
    <row r="39" spans="1:8" x14ac:dyDescent="0.25">
      <c r="A39" s="69"/>
      <c r="B39" s="45" t="s">
        <v>4</v>
      </c>
      <c r="C39" s="46">
        <v>80</v>
      </c>
      <c r="D39" s="46">
        <v>58</v>
      </c>
      <c r="E39" s="47">
        <v>0.72499999999999998</v>
      </c>
      <c r="F39" s="46">
        <v>41</v>
      </c>
      <c r="G39" s="47">
        <v>0.51249999999999996</v>
      </c>
      <c r="H39" s="48">
        <v>2.3396551724137931</v>
      </c>
    </row>
    <row r="40" spans="1:8" x14ac:dyDescent="0.25">
      <c r="A40" s="69"/>
      <c r="B40" s="45" t="s">
        <v>83</v>
      </c>
      <c r="C40" s="46">
        <v>73</v>
      </c>
      <c r="D40" s="46">
        <v>62</v>
      </c>
      <c r="E40" s="47">
        <v>0.84931506849315064</v>
      </c>
      <c r="F40" s="46">
        <v>50</v>
      </c>
      <c r="G40" s="47">
        <v>0.68493150684931503</v>
      </c>
      <c r="H40" s="48">
        <v>2.467741935483871</v>
      </c>
    </row>
    <row r="41" spans="1:8" x14ac:dyDescent="0.25">
      <c r="A41" s="70" t="s">
        <v>17</v>
      </c>
      <c r="B41" s="49" t="s">
        <v>1</v>
      </c>
      <c r="C41" s="50">
        <v>1</v>
      </c>
      <c r="D41" s="50">
        <v>1</v>
      </c>
      <c r="E41" s="51">
        <v>1</v>
      </c>
      <c r="F41" s="50">
        <v>0</v>
      </c>
      <c r="G41" s="51">
        <v>0</v>
      </c>
      <c r="H41" s="52">
        <v>0</v>
      </c>
    </row>
    <row r="42" spans="1:8" x14ac:dyDescent="0.25">
      <c r="A42" s="70"/>
      <c r="B42" s="49" t="s">
        <v>2</v>
      </c>
      <c r="C42" s="50">
        <v>1</v>
      </c>
      <c r="D42" s="50">
        <v>1</v>
      </c>
      <c r="E42" s="51">
        <v>1</v>
      </c>
      <c r="F42" s="50">
        <v>0</v>
      </c>
      <c r="G42" s="51">
        <v>0</v>
      </c>
      <c r="H42" s="52">
        <v>1</v>
      </c>
    </row>
    <row r="43" spans="1:8" x14ac:dyDescent="0.25">
      <c r="A43" s="70"/>
      <c r="B43" s="49" t="s">
        <v>3</v>
      </c>
      <c r="C43" s="50">
        <v>2</v>
      </c>
      <c r="D43" s="50">
        <v>2</v>
      </c>
      <c r="E43" s="51">
        <v>1</v>
      </c>
      <c r="F43" s="50">
        <v>2</v>
      </c>
      <c r="G43" s="51">
        <v>1</v>
      </c>
      <c r="H43" s="52">
        <v>3.15</v>
      </c>
    </row>
    <row r="44" spans="1:8" x14ac:dyDescent="0.25">
      <c r="A44" s="70"/>
      <c r="B44" s="49" t="s">
        <v>4</v>
      </c>
      <c r="C44" s="50">
        <v>3</v>
      </c>
      <c r="D44" s="50">
        <v>2</v>
      </c>
      <c r="E44" s="51">
        <v>0.66666666666666663</v>
      </c>
      <c r="F44" s="50">
        <v>1</v>
      </c>
      <c r="G44" s="51">
        <v>0.33333333333333331</v>
      </c>
      <c r="H44" s="52">
        <v>1.5</v>
      </c>
    </row>
    <row r="45" spans="1:8" x14ac:dyDescent="0.25">
      <c r="A45" s="70"/>
      <c r="B45" s="49" t="s">
        <v>83</v>
      </c>
      <c r="C45" s="50">
        <v>1</v>
      </c>
      <c r="D45" s="50">
        <v>1</v>
      </c>
      <c r="E45" s="51">
        <v>1</v>
      </c>
      <c r="F45" s="50">
        <v>1</v>
      </c>
      <c r="G45" s="51">
        <v>1</v>
      </c>
      <c r="H45" s="52">
        <v>2</v>
      </c>
    </row>
    <row r="46" spans="1:8" x14ac:dyDescent="0.25">
      <c r="A46" s="68" t="s">
        <v>84</v>
      </c>
      <c r="B46" s="45" t="s">
        <v>1</v>
      </c>
      <c r="C46" s="46">
        <v>49</v>
      </c>
      <c r="D46" s="46">
        <v>44</v>
      </c>
      <c r="E46" s="47">
        <v>0.89795918367346939</v>
      </c>
      <c r="F46" s="46">
        <v>32</v>
      </c>
      <c r="G46" s="47">
        <v>0.65306122448979587</v>
      </c>
      <c r="H46" s="48">
        <v>2.7045454545454546</v>
      </c>
    </row>
    <row r="47" spans="1:8" x14ac:dyDescent="0.25">
      <c r="A47" s="68"/>
      <c r="B47" s="45" t="s">
        <v>2</v>
      </c>
      <c r="C47" s="46">
        <v>74</v>
      </c>
      <c r="D47" s="46">
        <v>68</v>
      </c>
      <c r="E47" s="47">
        <v>0.91891891891891897</v>
      </c>
      <c r="F47" s="46">
        <v>58</v>
      </c>
      <c r="G47" s="47">
        <v>0.78378378378378377</v>
      </c>
      <c r="H47" s="48">
        <v>2.9253731343283582</v>
      </c>
    </row>
    <row r="48" spans="1:8" x14ac:dyDescent="0.25">
      <c r="A48" s="68"/>
      <c r="B48" s="45" t="s">
        <v>3</v>
      </c>
      <c r="C48" s="46">
        <v>80</v>
      </c>
      <c r="D48" s="46">
        <v>71</v>
      </c>
      <c r="E48" s="47">
        <v>0.88749999999999996</v>
      </c>
      <c r="F48" s="46">
        <v>65</v>
      </c>
      <c r="G48" s="47">
        <v>0.8125</v>
      </c>
      <c r="H48" s="48">
        <v>2.9816901408450707</v>
      </c>
    </row>
    <row r="49" spans="1:8" x14ac:dyDescent="0.25">
      <c r="A49" s="68"/>
      <c r="B49" s="45" t="s">
        <v>4</v>
      </c>
      <c r="C49" s="46">
        <v>115</v>
      </c>
      <c r="D49" s="46">
        <v>103</v>
      </c>
      <c r="E49" s="47">
        <v>0.89565217391304353</v>
      </c>
      <c r="F49" s="46">
        <v>79</v>
      </c>
      <c r="G49" s="47">
        <v>0.68695652173913047</v>
      </c>
      <c r="H49" s="48">
        <v>2.5533980582524274</v>
      </c>
    </row>
    <row r="50" spans="1:8" x14ac:dyDescent="0.25">
      <c r="A50" s="68"/>
      <c r="B50" s="45" t="s">
        <v>83</v>
      </c>
      <c r="C50" s="46">
        <v>127</v>
      </c>
      <c r="D50" s="46">
        <v>113</v>
      </c>
      <c r="E50" s="47">
        <v>0.88976377952755903</v>
      </c>
      <c r="F50" s="46">
        <v>105</v>
      </c>
      <c r="G50" s="47">
        <v>0.82677165354330706</v>
      </c>
      <c r="H50" s="48">
        <v>2.9637168141592927</v>
      </c>
    </row>
    <row r="51" spans="1:8" x14ac:dyDescent="0.25">
      <c r="A51" s="67" t="s">
        <v>56</v>
      </c>
      <c r="B51" s="49" t="s">
        <v>1</v>
      </c>
      <c r="C51" s="53">
        <v>4</v>
      </c>
      <c r="D51" s="50">
        <v>3</v>
      </c>
      <c r="E51" s="51">
        <v>0.75</v>
      </c>
      <c r="F51" s="50">
        <v>3</v>
      </c>
      <c r="G51" s="51">
        <v>0.75</v>
      </c>
      <c r="H51" s="52">
        <v>3.3333333333333335</v>
      </c>
    </row>
    <row r="52" spans="1:8" x14ac:dyDescent="0.25">
      <c r="A52" s="67"/>
      <c r="B52" s="49" t="s">
        <v>2</v>
      </c>
      <c r="C52" s="50">
        <v>10</v>
      </c>
      <c r="D52" s="50">
        <v>7</v>
      </c>
      <c r="E52" s="51">
        <v>0.7</v>
      </c>
      <c r="F52" s="50">
        <v>5</v>
      </c>
      <c r="G52" s="51">
        <v>0.5</v>
      </c>
      <c r="H52" s="52">
        <v>2.1428571428571428</v>
      </c>
    </row>
    <row r="53" spans="1:8" x14ac:dyDescent="0.25">
      <c r="A53" s="67"/>
      <c r="B53" s="49" t="s">
        <v>3</v>
      </c>
      <c r="C53" s="50">
        <v>13</v>
      </c>
      <c r="D53" s="50">
        <v>9</v>
      </c>
      <c r="E53" s="51">
        <v>0.69230769230769229</v>
      </c>
      <c r="F53" s="50">
        <v>3</v>
      </c>
      <c r="G53" s="51">
        <v>0.23076923076923078</v>
      </c>
      <c r="H53" s="52">
        <v>1.625</v>
      </c>
    </row>
    <row r="54" spans="1:8" x14ac:dyDescent="0.25">
      <c r="A54" s="67"/>
      <c r="B54" s="49" t="s">
        <v>4</v>
      </c>
      <c r="C54" s="50">
        <v>25</v>
      </c>
      <c r="D54" s="50">
        <v>21</v>
      </c>
      <c r="E54" s="51">
        <v>0.84</v>
      </c>
      <c r="F54" s="50">
        <v>16</v>
      </c>
      <c r="G54" s="51">
        <v>0.64</v>
      </c>
      <c r="H54" s="52">
        <v>2.4761904761904763</v>
      </c>
    </row>
    <row r="55" spans="1:8" x14ac:dyDescent="0.25">
      <c r="A55" s="67"/>
      <c r="B55" s="49" t="s">
        <v>83</v>
      </c>
      <c r="C55" s="50">
        <v>18</v>
      </c>
      <c r="D55" s="50">
        <v>16</v>
      </c>
      <c r="E55" s="51">
        <v>0.88888888888888884</v>
      </c>
      <c r="F55" s="50">
        <v>13</v>
      </c>
      <c r="G55" s="51">
        <v>0.72222222222222221</v>
      </c>
      <c r="H55" s="52">
        <v>2.5812499999999998</v>
      </c>
    </row>
    <row r="56" spans="1:8" x14ac:dyDescent="0.25">
      <c r="A56" s="68" t="s">
        <v>57</v>
      </c>
      <c r="B56" s="45" t="s">
        <v>1</v>
      </c>
      <c r="C56" s="46">
        <v>1</v>
      </c>
      <c r="D56" s="46">
        <v>1</v>
      </c>
      <c r="E56" s="47">
        <v>1</v>
      </c>
      <c r="F56" s="46">
        <v>1</v>
      </c>
      <c r="G56" s="47">
        <v>1</v>
      </c>
      <c r="H56" s="48">
        <v>2</v>
      </c>
    </row>
    <row r="57" spans="1:8" x14ac:dyDescent="0.25">
      <c r="A57" s="68"/>
      <c r="B57" s="45" t="s">
        <v>2</v>
      </c>
      <c r="C57" s="46">
        <v>3</v>
      </c>
      <c r="D57" s="46">
        <v>3</v>
      </c>
      <c r="E57" s="47">
        <v>1</v>
      </c>
      <c r="F57" s="46">
        <v>3</v>
      </c>
      <c r="G57" s="47">
        <v>1</v>
      </c>
      <c r="H57" s="48">
        <v>3</v>
      </c>
    </row>
    <row r="58" spans="1:8" x14ac:dyDescent="0.25">
      <c r="A58" s="68"/>
      <c r="B58" s="45" t="s">
        <v>3</v>
      </c>
      <c r="C58" s="46">
        <v>4</v>
      </c>
      <c r="D58" s="46">
        <v>3</v>
      </c>
      <c r="E58" s="47">
        <v>0.75</v>
      </c>
      <c r="F58" s="46">
        <v>2</v>
      </c>
      <c r="G58" s="47">
        <v>0.5</v>
      </c>
      <c r="H58" s="48">
        <v>2.6666666666666665</v>
      </c>
    </row>
    <row r="59" spans="1:8" x14ac:dyDescent="0.25">
      <c r="A59" s="68"/>
      <c r="B59" s="45" t="s">
        <v>4</v>
      </c>
      <c r="C59" s="46" t="s">
        <v>13</v>
      </c>
      <c r="D59" s="46" t="s">
        <v>13</v>
      </c>
      <c r="E59" s="47" t="s">
        <v>13</v>
      </c>
      <c r="F59" s="46" t="s">
        <v>13</v>
      </c>
      <c r="G59" s="47" t="s">
        <v>13</v>
      </c>
      <c r="H59" s="48" t="s">
        <v>13</v>
      </c>
    </row>
    <row r="60" spans="1:8" x14ac:dyDescent="0.25">
      <c r="A60" s="68"/>
      <c r="B60" s="45" t="s">
        <v>83</v>
      </c>
      <c r="C60" s="46">
        <v>6</v>
      </c>
      <c r="D60" s="46">
        <v>3</v>
      </c>
      <c r="E60" s="47">
        <v>0.5</v>
      </c>
      <c r="F60" s="46">
        <v>2</v>
      </c>
      <c r="G60" s="47">
        <v>0.33333333333333331</v>
      </c>
      <c r="H60" s="48">
        <v>2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8" customWidth="1"/>
    <col min="2" max="8" width="14" style="16" customWidth="1"/>
  </cols>
  <sheetData>
    <row r="1" spans="1:8" ht="30" x14ac:dyDescent="0.25">
      <c r="A1" s="3" t="s">
        <v>0</v>
      </c>
      <c r="B1" s="1" t="s">
        <v>36</v>
      </c>
      <c r="C1" s="20" t="s">
        <v>73</v>
      </c>
      <c r="D1" s="20" t="s">
        <v>74</v>
      </c>
      <c r="E1" s="21" t="s">
        <v>75</v>
      </c>
      <c r="F1" s="20" t="s">
        <v>76</v>
      </c>
      <c r="G1" s="21" t="s">
        <v>37</v>
      </c>
      <c r="H1" s="22" t="s">
        <v>77</v>
      </c>
    </row>
    <row r="2" spans="1:8" x14ac:dyDescent="0.25">
      <c r="A2" s="58" t="s">
        <v>6</v>
      </c>
      <c r="B2" s="2" t="s">
        <v>1</v>
      </c>
      <c r="C2" s="10">
        <v>22</v>
      </c>
      <c r="D2" s="10">
        <v>21</v>
      </c>
      <c r="E2" s="25">
        <v>0.95454545454545459</v>
      </c>
      <c r="F2" s="10">
        <v>14</v>
      </c>
      <c r="G2" s="25">
        <v>0.63636363636363635</v>
      </c>
      <c r="H2" s="26">
        <v>2.3333333333333335</v>
      </c>
    </row>
    <row r="3" spans="1:8" x14ac:dyDescent="0.25">
      <c r="A3" s="58"/>
      <c r="B3" s="2" t="s">
        <v>2</v>
      </c>
      <c r="C3" s="10">
        <v>25</v>
      </c>
      <c r="D3" s="10">
        <v>23</v>
      </c>
      <c r="E3" s="25">
        <v>0.92</v>
      </c>
      <c r="F3" s="10">
        <v>17</v>
      </c>
      <c r="G3" s="25">
        <v>0.68</v>
      </c>
      <c r="H3" s="26">
        <v>2.4347826086956523</v>
      </c>
    </row>
    <row r="4" spans="1:8" x14ac:dyDescent="0.25">
      <c r="A4" s="58"/>
      <c r="B4" s="2" t="s">
        <v>3</v>
      </c>
      <c r="C4" s="10">
        <v>23</v>
      </c>
      <c r="D4" s="10">
        <v>16</v>
      </c>
      <c r="E4" s="25">
        <v>0.69565217391304346</v>
      </c>
      <c r="F4" s="10">
        <v>16</v>
      </c>
      <c r="G4" s="25">
        <v>0.69565217391304346</v>
      </c>
      <c r="H4" s="26">
        <v>3.5</v>
      </c>
    </row>
    <row r="5" spans="1:8" x14ac:dyDescent="0.25">
      <c r="A5" s="58"/>
      <c r="B5" s="2" t="s">
        <v>4</v>
      </c>
      <c r="C5" s="10">
        <v>38</v>
      </c>
      <c r="D5" s="10">
        <v>31</v>
      </c>
      <c r="E5" s="25">
        <v>0.81578947368421051</v>
      </c>
      <c r="F5" s="10">
        <v>23</v>
      </c>
      <c r="G5" s="25">
        <v>0.60526315789473684</v>
      </c>
      <c r="H5" s="26">
        <v>2.5064516129032257</v>
      </c>
    </row>
    <row r="6" spans="1:8" x14ac:dyDescent="0.25">
      <c r="A6" s="58"/>
      <c r="B6" s="2" t="s">
        <v>83</v>
      </c>
      <c r="C6" s="10">
        <v>52</v>
      </c>
      <c r="D6" s="10">
        <v>40</v>
      </c>
      <c r="E6" s="25">
        <v>0.76923076923076927</v>
      </c>
      <c r="F6" s="10">
        <v>31</v>
      </c>
      <c r="G6" s="25">
        <v>0.59615384615384615</v>
      </c>
      <c r="H6" s="26">
        <v>2.5425000000000004</v>
      </c>
    </row>
    <row r="7" spans="1:8" x14ac:dyDescent="0.25">
      <c r="A7" s="58" t="s">
        <v>7</v>
      </c>
      <c r="B7" s="2" t="s">
        <v>1</v>
      </c>
      <c r="C7" s="10">
        <v>84</v>
      </c>
      <c r="D7" s="10">
        <v>73</v>
      </c>
      <c r="E7" s="25">
        <v>0.86904761904761907</v>
      </c>
      <c r="F7" s="10">
        <v>55</v>
      </c>
      <c r="G7" s="25">
        <v>0.65476190476190477</v>
      </c>
      <c r="H7" s="26">
        <v>2.5616438356164384</v>
      </c>
    </row>
    <row r="8" spans="1:8" x14ac:dyDescent="0.25">
      <c r="A8" s="58"/>
      <c r="B8" s="2" t="s">
        <v>2</v>
      </c>
      <c r="C8" s="10">
        <v>127</v>
      </c>
      <c r="D8" s="10">
        <v>109</v>
      </c>
      <c r="E8" s="25">
        <v>0.8582677165354331</v>
      </c>
      <c r="F8" s="10">
        <v>81</v>
      </c>
      <c r="G8" s="25">
        <v>0.63779527559055116</v>
      </c>
      <c r="H8" s="26">
        <v>2.5137614678899083</v>
      </c>
    </row>
    <row r="9" spans="1:8" x14ac:dyDescent="0.25">
      <c r="A9" s="58"/>
      <c r="B9" s="2" t="s">
        <v>3</v>
      </c>
      <c r="C9" s="10">
        <v>147</v>
      </c>
      <c r="D9" s="10">
        <v>126</v>
      </c>
      <c r="E9" s="25">
        <v>0.8571428571428571</v>
      </c>
      <c r="F9" s="10">
        <v>99</v>
      </c>
      <c r="G9" s="25">
        <v>0.67346938775510201</v>
      </c>
      <c r="H9" s="26">
        <v>2.5603174603174601</v>
      </c>
    </row>
    <row r="10" spans="1:8" x14ac:dyDescent="0.25">
      <c r="A10" s="58"/>
      <c r="B10" s="2" t="s">
        <v>4</v>
      </c>
      <c r="C10" s="10">
        <v>214</v>
      </c>
      <c r="D10" s="10">
        <v>179</v>
      </c>
      <c r="E10" s="25">
        <v>0.83644859813084116</v>
      </c>
      <c r="F10" s="10">
        <v>131</v>
      </c>
      <c r="G10" s="25">
        <v>0.61214953271028039</v>
      </c>
      <c r="H10" s="26">
        <v>2.4044692737430164</v>
      </c>
    </row>
    <row r="11" spans="1:8" x14ac:dyDescent="0.25">
      <c r="A11" s="58"/>
      <c r="B11" s="2" t="s">
        <v>83</v>
      </c>
      <c r="C11" s="10">
        <v>200</v>
      </c>
      <c r="D11" s="10">
        <v>179</v>
      </c>
      <c r="E11" s="25">
        <v>0.89500000000000002</v>
      </c>
      <c r="F11" s="10">
        <v>161</v>
      </c>
      <c r="G11" s="25">
        <v>0.80500000000000005</v>
      </c>
      <c r="H11" s="26">
        <v>2.7905027932960893</v>
      </c>
    </row>
    <row r="12" spans="1:8" ht="30" x14ac:dyDescent="0.25">
      <c r="A12" s="3" t="s">
        <v>52</v>
      </c>
      <c r="B12" s="1" t="s">
        <v>36</v>
      </c>
      <c r="C12" s="20" t="s">
        <v>73</v>
      </c>
      <c r="D12" s="20" t="s">
        <v>74</v>
      </c>
      <c r="E12" s="21" t="s">
        <v>75</v>
      </c>
      <c r="F12" s="20" t="s">
        <v>76</v>
      </c>
      <c r="G12" s="21" t="s">
        <v>37</v>
      </c>
      <c r="H12" s="22" t="s">
        <v>77</v>
      </c>
    </row>
    <row r="13" spans="1:8" x14ac:dyDescent="0.25">
      <c r="A13" s="71" t="s">
        <v>53</v>
      </c>
      <c r="B13" s="2" t="s">
        <v>1</v>
      </c>
      <c r="C13" s="10">
        <v>4</v>
      </c>
      <c r="D13" s="10">
        <v>4</v>
      </c>
      <c r="E13" s="25">
        <v>1</v>
      </c>
      <c r="F13" s="10">
        <v>3</v>
      </c>
      <c r="G13" s="25">
        <v>0.75</v>
      </c>
      <c r="H13" s="26">
        <v>2</v>
      </c>
    </row>
    <row r="14" spans="1:8" x14ac:dyDescent="0.25">
      <c r="A14" s="72"/>
      <c r="B14" s="2" t="s">
        <v>2</v>
      </c>
      <c r="C14" s="10">
        <v>5</v>
      </c>
      <c r="D14" s="10">
        <v>5</v>
      </c>
      <c r="E14" s="25">
        <v>1</v>
      </c>
      <c r="F14" s="10">
        <v>2</v>
      </c>
      <c r="G14" s="25">
        <v>0.4</v>
      </c>
      <c r="H14" s="26">
        <v>1.6</v>
      </c>
    </row>
    <row r="15" spans="1:8" x14ac:dyDescent="0.25">
      <c r="A15" s="72"/>
      <c r="B15" s="2" t="s">
        <v>3</v>
      </c>
      <c r="C15" s="10">
        <v>2</v>
      </c>
      <c r="D15" s="10">
        <v>2</v>
      </c>
      <c r="E15" s="25">
        <v>1</v>
      </c>
      <c r="F15" s="10">
        <v>2</v>
      </c>
      <c r="G15" s="25">
        <v>1</v>
      </c>
      <c r="H15" s="26">
        <v>4</v>
      </c>
    </row>
    <row r="16" spans="1:8" x14ac:dyDescent="0.25">
      <c r="A16" s="72"/>
      <c r="B16" s="2" t="s">
        <v>4</v>
      </c>
      <c r="C16" s="10">
        <v>7</v>
      </c>
      <c r="D16" s="10">
        <v>7</v>
      </c>
      <c r="E16" s="25">
        <v>1</v>
      </c>
      <c r="F16" s="10">
        <v>2</v>
      </c>
      <c r="G16" s="25">
        <v>0.2857142857142857</v>
      </c>
      <c r="H16" s="26">
        <v>1.2857142857142858</v>
      </c>
    </row>
    <row r="17" spans="1:8" x14ac:dyDescent="0.25">
      <c r="A17" s="73"/>
      <c r="B17" s="2" t="s">
        <v>83</v>
      </c>
      <c r="C17" s="10">
        <v>7</v>
      </c>
      <c r="D17" s="10">
        <v>5</v>
      </c>
      <c r="E17" s="25">
        <v>0.7142857142857143</v>
      </c>
      <c r="F17" s="10">
        <v>4</v>
      </c>
      <c r="G17" s="25">
        <v>0.5714285714285714</v>
      </c>
      <c r="H17" s="26">
        <v>2.4</v>
      </c>
    </row>
    <row r="18" spans="1:8" x14ac:dyDescent="0.25">
      <c r="A18" s="74" t="s">
        <v>54</v>
      </c>
      <c r="B18" s="2" t="s">
        <v>1</v>
      </c>
      <c r="C18" s="31" t="s">
        <v>13</v>
      </c>
      <c r="D18" s="31" t="s">
        <v>13</v>
      </c>
      <c r="E18" s="25" t="s">
        <v>13</v>
      </c>
      <c r="F18" s="31" t="s">
        <v>13</v>
      </c>
      <c r="G18" s="25" t="s">
        <v>13</v>
      </c>
      <c r="H18" s="32" t="s">
        <v>13</v>
      </c>
    </row>
    <row r="19" spans="1:8" x14ac:dyDescent="0.25">
      <c r="A19" s="74"/>
      <c r="B19" s="2" t="s">
        <v>2</v>
      </c>
      <c r="C19" s="10" t="s">
        <v>13</v>
      </c>
      <c r="D19" s="10" t="s">
        <v>13</v>
      </c>
      <c r="E19" s="25" t="s">
        <v>13</v>
      </c>
      <c r="F19" s="10" t="s">
        <v>13</v>
      </c>
      <c r="G19" s="25" t="s">
        <v>13</v>
      </c>
      <c r="H19" s="26" t="s">
        <v>13</v>
      </c>
    </row>
    <row r="20" spans="1:8" x14ac:dyDescent="0.25">
      <c r="A20" s="74"/>
      <c r="B20" s="2" t="s">
        <v>3</v>
      </c>
      <c r="C20" s="31" t="s">
        <v>13</v>
      </c>
      <c r="D20" s="31" t="s">
        <v>13</v>
      </c>
      <c r="E20" s="25" t="s">
        <v>13</v>
      </c>
      <c r="F20" s="31" t="s">
        <v>13</v>
      </c>
      <c r="G20" s="25" t="s">
        <v>13</v>
      </c>
      <c r="H20" s="32" t="s">
        <v>13</v>
      </c>
    </row>
    <row r="21" spans="1:8" x14ac:dyDescent="0.25">
      <c r="A21" s="74"/>
      <c r="B21" s="2" t="s">
        <v>4</v>
      </c>
      <c r="C21" s="10" t="s">
        <v>13</v>
      </c>
      <c r="D21" s="10" t="s">
        <v>13</v>
      </c>
      <c r="E21" s="25" t="s">
        <v>13</v>
      </c>
      <c r="F21" s="10" t="s">
        <v>13</v>
      </c>
      <c r="G21" s="25" t="s">
        <v>13</v>
      </c>
      <c r="H21" s="26" t="s">
        <v>13</v>
      </c>
    </row>
    <row r="22" spans="1:8" x14ac:dyDescent="0.25">
      <c r="A22" s="74"/>
      <c r="B22" s="2" t="s">
        <v>83</v>
      </c>
      <c r="C22" s="10" t="s">
        <v>13</v>
      </c>
      <c r="D22" s="10" t="s">
        <v>13</v>
      </c>
      <c r="E22" s="25" t="s">
        <v>13</v>
      </c>
      <c r="F22" s="10" t="s">
        <v>13</v>
      </c>
      <c r="G22" s="25" t="s">
        <v>13</v>
      </c>
      <c r="H22" s="26" t="s">
        <v>13</v>
      </c>
    </row>
    <row r="23" spans="1:8" x14ac:dyDescent="0.25">
      <c r="A23" s="58" t="s">
        <v>14</v>
      </c>
      <c r="B23" s="2" t="s">
        <v>1</v>
      </c>
      <c r="C23" s="10">
        <v>3</v>
      </c>
      <c r="D23" s="10">
        <v>2</v>
      </c>
      <c r="E23" s="25">
        <v>0.66666666666666663</v>
      </c>
      <c r="F23" s="10">
        <v>2</v>
      </c>
      <c r="G23" s="25">
        <v>0.66666666666666663</v>
      </c>
      <c r="H23" s="26">
        <v>3.5</v>
      </c>
    </row>
    <row r="24" spans="1:8" x14ac:dyDescent="0.25">
      <c r="A24" s="58"/>
      <c r="B24" s="2" t="s">
        <v>2</v>
      </c>
      <c r="C24" s="31">
        <v>6</v>
      </c>
      <c r="D24" s="31">
        <v>6</v>
      </c>
      <c r="E24" s="25">
        <v>1</v>
      </c>
      <c r="F24" s="31">
        <v>6</v>
      </c>
      <c r="G24" s="25">
        <v>1</v>
      </c>
      <c r="H24" s="32">
        <v>3.1666666666666665</v>
      </c>
    </row>
    <row r="25" spans="1:8" x14ac:dyDescent="0.25">
      <c r="A25" s="58"/>
      <c r="B25" s="2" t="s">
        <v>3</v>
      </c>
      <c r="C25" s="10">
        <v>6</v>
      </c>
      <c r="D25" s="10">
        <v>5</v>
      </c>
      <c r="E25" s="25">
        <v>0.83333333333333337</v>
      </c>
      <c r="F25" s="10">
        <v>5</v>
      </c>
      <c r="G25" s="25">
        <v>0.83333333333333337</v>
      </c>
      <c r="H25" s="26">
        <v>3.2</v>
      </c>
    </row>
    <row r="26" spans="1:8" x14ac:dyDescent="0.25">
      <c r="A26" s="58"/>
      <c r="B26" s="2" t="s">
        <v>4</v>
      </c>
      <c r="C26" s="10">
        <v>11</v>
      </c>
      <c r="D26" s="10">
        <v>11</v>
      </c>
      <c r="E26" s="25">
        <v>1</v>
      </c>
      <c r="F26" s="10">
        <v>10</v>
      </c>
      <c r="G26" s="25">
        <v>0.90909090909090906</v>
      </c>
      <c r="H26" s="26">
        <v>2.5818181818181816</v>
      </c>
    </row>
    <row r="27" spans="1:8" x14ac:dyDescent="0.25">
      <c r="A27" s="58"/>
      <c r="B27" s="2" t="s">
        <v>83</v>
      </c>
      <c r="C27" s="10">
        <v>13</v>
      </c>
      <c r="D27" s="10">
        <v>13</v>
      </c>
      <c r="E27" s="25">
        <v>1</v>
      </c>
      <c r="F27" s="10">
        <v>12</v>
      </c>
      <c r="G27" s="25">
        <v>0.92307692307692313</v>
      </c>
      <c r="H27" s="26">
        <v>2.8461538461538463</v>
      </c>
    </row>
    <row r="28" spans="1:8" x14ac:dyDescent="0.25">
      <c r="A28" s="58" t="s">
        <v>15</v>
      </c>
      <c r="B28" s="2" t="s">
        <v>1</v>
      </c>
      <c r="C28" s="10">
        <v>5</v>
      </c>
      <c r="D28" s="10">
        <v>5</v>
      </c>
      <c r="E28" s="25">
        <v>1</v>
      </c>
      <c r="F28" s="10">
        <v>5</v>
      </c>
      <c r="G28" s="25">
        <v>1</v>
      </c>
      <c r="H28" s="26">
        <v>3.2</v>
      </c>
    </row>
    <row r="29" spans="1:8" x14ac:dyDescent="0.25">
      <c r="A29" s="58"/>
      <c r="B29" s="2" t="s">
        <v>2</v>
      </c>
      <c r="C29" s="10">
        <v>6</v>
      </c>
      <c r="D29" s="10">
        <v>5</v>
      </c>
      <c r="E29" s="25">
        <v>0.83333333333333337</v>
      </c>
      <c r="F29" s="10">
        <v>3</v>
      </c>
      <c r="G29" s="25">
        <v>0.5</v>
      </c>
      <c r="H29" s="26">
        <v>2.2000000000000002</v>
      </c>
    </row>
    <row r="30" spans="1:8" x14ac:dyDescent="0.25">
      <c r="A30" s="58"/>
      <c r="B30" s="2" t="s">
        <v>3</v>
      </c>
      <c r="C30" s="10">
        <v>8</v>
      </c>
      <c r="D30" s="10">
        <v>7</v>
      </c>
      <c r="E30" s="25">
        <v>0.875</v>
      </c>
      <c r="F30" s="10">
        <v>4</v>
      </c>
      <c r="G30" s="25">
        <v>0.5</v>
      </c>
      <c r="H30" s="26">
        <v>2</v>
      </c>
    </row>
    <row r="31" spans="1:8" x14ac:dyDescent="0.25">
      <c r="A31" s="58"/>
      <c r="B31" s="2" t="s">
        <v>4</v>
      </c>
      <c r="C31" s="10">
        <v>11</v>
      </c>
      <c r="D31" s="10">
        <v>8</v>
      </c>
      <c r="E31" s="25">
        <v>0.72727272727272729</v>
      </c>
      <c r="F31" s="10">
        <v>5</v>
      </c>
      <c r="G31" s="25">
        <v>0.45454545454545453</v>
      </c>
      <c r="H31" s="26">
        <v>2.125</v>
      </c>
    </row>
    <row r="32" spans="1:8" x14ac:dyDescent="0.25">
      <c r="A32" s="58"/>
      <c r="B32" s="2" t="s">
        <v>83</v>
      </c>
      <c r="C32" s="10">
        <v>9</v>
      </c>
      <c r="D32" s="10">
        <v>7</v>
      </c>
      <c r="E32" s="25">
        <v>0.77777777777777779</v>
      </c>
      <c r="F32" s="10">
        <v>6</v>
      </c>
      <c r="G32" s="25">
        <v>0.66666666666666663</v>
      </c>
      <c r="H32" s="26">
        <v>2.7142857142857144</v>
      </c>
    </row>
    <row r="33" spans="1:8" x14ac:dyDescent="0.25">
      <c r="A33" s="58" t="s">
        <v>16</v>
      </c>
      <c r="B33" s="2" t="s">
        <v>1</v>
      </c>
      <c r="C33" s="10">
        <v>41</v>
      </c>
      <c r="D33" s="10">
        <v>36</v>
      </c>
      <c r="E33" s="25">
        <v>0.87804878048780488</v>
      </c>
      <c r="F33" s="10">
        <v>24</v>
      </c>
      <c r="G33" s="25">
        <v>0.58536585365853655</v>
      </c>
      <c r="H33" s="26">
        <v>2.1388888888888888</v>
      </c>
    </row>
    <row r="34" spans="1:8" x14ac:dyDescent="0.25">
      <c r="A34" s="58"/>
      <c r="B34" s="2" t="s">
        <v>2</v>
      </c>
      <c r="C34" s="10">
        <v>48</v>
      </c>
      <c r="D34" s="10">
        <v>38</v>
      </c>
      <c r="E34" s="25">
        <v>0.79166666666666663</v>
      </c>
      <c r="F34" s="10">
        <v>22</v>
      </c>
      <c r="G34" s="25">
        <v>0.45833333333333331</v>
      </c>
      <c r="H34" s="26">
        <v>1.868421052631579</v>
      </c>
    </row>
    <row r="35" spans="1:8" x14ac:dyDescent="0.25">
      <c r="A35" s="58"/>
      <c r="B35" s="2" t="s">
        <v>3</v>
      </c>
      <c r="C35" s="10">
        <v>56</v>
      </c>
      <c r="D35" s="10">
        <v>44</v>
      </c>
      <c r="E35" s="25">
        <v>0.7857142857142857</v>
      </c>
      <c r="F35" s="10">
        <v>32</v>
      </c>
      <c r="G35" s="25">
        <v>0.5714285714285714</v>
      </c>
      <c r="H35" s="26">
        <v>2.3090909090909086</v>
      </c>
    </row>
    <row r="36" spans="1:8" x14ac:dyDescent="0.25">
      <c r="A36" s="58"/>
      <c r="B36" s="2" t="s">
        <v>4</v>
      </c>
      <c r="C36" s="10">
        <v>80</v>
      </c>
      <c r="D36" s="10">
        <v>58</v>
      </c>
      <c r="E36" s="25">
        <v>0.72499999999999998</v>
      </c>
      <c r="F36" s="10">
        <v>41</v>
      </c>
      <c r="G36" s="25">
        <v>0.51249999999999996</v>
      </c>
      <c r="H36" s="26">
        <v>2.3396551724137931</v>
      </c>
    </row>
    <row r="37" spans="1:8" x14ac:dyDescent="0.25">
      <c r="A37" s="58"/>
      <c r="B37" s="2" t="s">
        <v>83</v>
      </c>
      <c r="C37" s="10">
        <v>73</v>
      </c>
      <c r="D37" s="10">
        <v>62</v>
      </c>
      <c r="E37" s="25">
        <v>0.84931506849315064</v>
      </c>
      <c r="F37" s="10">
        <v>50</v>
      </c>
      <c r="G37" s="25">
        <v>0.68493150684931503</v>
      </c>
      <c r="H37" s="26">
        <v>2.467741935483871</v>
      </c>
    </row>
    <row r="38" spans="1:8" x14ac:dyDescent="0.25">
      <c r="A38" s="58" t="s">
        <v>17</v>
      </c>
      <c r="B38" s="2" t="s">
        <v>1</v>
      </c>
      <c r="C38" s="10">
        <v>1</v>
      </c>
      <c r="D38" s="10">
        <v>1</v>
      </c>
      <c r="E38" s="25">
        <v>1</v>
      </c>
      <c r="F38" s="10">
        <v>0</v>
      </c>
      <c r="G38" s="25">
        <v>0</v>
      </c>
      <c r="H38" s="26">
        <v>0</v>
      </c>
    </row>
    <row r="39" spans="1:8" x14ac:dyDescent="0.25">
      <c r="A39" s="58"/>
      <c r="B39" s="2" t="s">
        <v>2</v>
      </c>
      <c r="C39" s="10">
        <v>1</v>
      </c>
      <c r="D39" s="10">
        <v>1</v>
      </c>
      <c r="E39" s="25">
        <v>1</v>
      </c>
      <c r="F39" s="10">
        <v>0</v>
      </c>
      <c r="G39" s="25">
        <v>0</v>
      </c>
      <c r="H39" s="26">
        <v>1</v>
      </c>
    </row>
    <row r="40" spans="1:8" x14ac:dyDescent="0.25">
      <c r="A40" s="58"/>
      <c r="B40" s="2" t="s">
        <v>3</v>
      </c>
      <c r="C40" s="10">
        <v>2</v>
      </c>
      <c r="D40" s="10">
        <v>2</v>
      </c>
      <c r="E40" s="25">
        <v>1</v>
      </c>
      <c r="F40" s="10">
        <v>2</v>
      </c>
      <c r="G40" s="25">
        <v>1</v>
      </c>
      <c r="H40" s="26">
        <v>3.15</v>
      </c>
    </row>
    <row r="41" spans="1:8" x14ac:dyDescent="0.25">
      <c r="A41" s="58"/>
      <c r="B41" s="2" t="s">
        <v>4</v>
      </c>
      <c r="C41" s="10">
        <v>3</v>
      </c>
      <c r="D41" s="10">
        <v>2</v>
      </c>
      <c r="E41" s="25">
        <v>0.66666666666666663</v>
      </c>
      <c r="F41" s="10">
        <v>1</v>
      </c>
      <c r="G41" s="25">
        <v>0.33333333333333331</v>
      </c>
      <c r="H41" s="26">
        <v>1.5</v>
      </c>
    </row>
    <row r="42" spans="1:8" x14ac:dyDescent="0.25">
      <c r="A42" s="58"/>
      <c r="B42" s="2" t="s">
        <v>83</v>
      </c>
      <c r="C42" s="10">
        <v>1</v>
      </c>
      <c r="D42" s="10">
        <v>1</v>
      </c>
      <c r="E42" s="25">
        <v>1</v>
      </c>
      <c r="F42" s="10">
        <v>1</v>
      </c>
      <c r="G42" s="25">
        <v>1</v>
      </c>
      <c r="H42" s="26">
        <v>2</v>
      </c>
    </row>
    <row r="43" spans="1:8" x14ac:dyDescent="0.25">
      <c r="A43" s="74" t="s">
        <v>55</v>
      </c>
      <c r="B43" s="2" t="s">
        <v>1</v>
      </c>
      <c r="C43" s="10">
        <v>49</v>
      </c>
      <c r="D43" s="10">
        <v>44</v>
      </c>
      <c r="E43" s="25">
        <v>0.89795918367346939</v>
      </c>
      <c r="F43" s="10">
        <v>32</v>
      </c>
      <c r="G43" s="25">
        <v>0.65306122448979587</v>
      </c>
      <c r="H43" s="26">
        <v>2.7045454545454546</v>
      </c>
    </row>
    <row r="44" spans="1:8" x14ac:dyDescent="0.25">
      <c r="A44" s="74"/>
      <c r="B44" s="2" t="s">
        <v>2</v>
      </c>
      <c r="C44" s="10">
        <v>73</v>
      </c>
      <c r="D44" s="10">
        <v>67</v>
      </c>
      <c r="E44" s="25">
        <v>0.9178082191780822</v>
      </c>
      <c r="F44" s="10">
        <v>57</v>
      </c>
      <c r="G44" s="25">
        <v>0.78082191780821919</v>
      </c>
      <c r="H44" s="26">
        <v>2.9253731343283582</v>
      </c>
    </row>
    <row r="45" spans="1:8" x14ac:dyDescent="0.25">
      <c r="A45" s="74"/>
      <c r="B45" s="2" t="s">
        <v>3</v>
      </c>
      <c r="C45" s="10">
        <v>80</v>
      </c>
      <c r="D45" s="10">
        <v>71</v>
      </c>
      <c r="E45" s="25">
        <v>0.88749999999999996</v>
      </c>
      <c r="F45" s="10">
        <v>65</v>
      </c>
      <c r="G45" s="25">
        <v>0.8125</v>
      </c>
      <c r="H45" s="26">
        <v>2.9816901408450702</v>
      </c>
    </row>
    <row r="46" spans="1:8" x14ac:dyDescent="0.25">
      <c r="A46" s="74"/>
      <c r="B46" s="2" t="s">
        <v>4</v>
      </c>
      <c r="C46" s="10">
        <v>115</v>
      </c>
      <c r="D46" s="10">
        <v>103</v>
      </c>
      <c r="E46" s="25">
        <v>0.89565217391304353</v>
      </c>
      <c r="F46" s="10">
        <v>79</v>
      </c>
      <c r="G46" s="25">
        <v>0.68695652173913047</v>
      </c>
      <c r="H46" s="26">
        <v>2.5533980582524274</v>
      </c>
    </row>
    <row r="47" spans="1:8" x14ac:dyDescent="0.25">
      <c r="A47" s="74"/>
      <c r="B47" s="2" t="s">
        <v>83</v>
      </c>
      <c r="C47" s="10">
        <v>127</v>
      </c>
      <c r="D47" s="10">
        <v>113</v>
      </c>
      <c r="E47" s="25">
        <v>0.88976377952755903</v>
      </c>
      <c r="F47" s="10">
        <v>105</v>
      </c>
      <c r="G47" s="25">
        <v>0.82677165354330706</v>
      </c>
      <c r="H47" s="26">
        <v>2.9637168141592927</v>
      </c>
    </row>
    <row r="48" spans="1:8" x14ac:dyDescent="0.25">
      <c r="A48" s="74" t="s">
        <v>56</v>
      </c>
      <c r="B48" s="2" t="s">
        <v>1</v>
      </c>
      <c r="C48" s="10">
        <v>4</v>
      </c>
      <c r="D48" s="10">
        <v>3</v>
      </c>
      <c r="E48" s="25">
        <v>0.75</v>
      </c>
      <c r="F48" s="10">
        <v>3</v>
      </c>
      <c r="G48" s="25">
        <v>0.75</v>
      </c>
      <c r="H48" s="26">
        <v>3.3333333333333335</v>
      </c>
    </row>
    <row r="49" spans="1:8" x14ac:dyDescent="0.25">
      <c r="A49" s="74"/>
      <c r="B49" s="2" t="s">
        <v>2</v>
      </c>
      <c r="C49" s="10">
        <v>10</v>
      </c>
      <c r="D49" s="10">
        <v>7</v>
      </c>
      <c r="E49" s="25">
        <v>0.7</v>
      </c>
      <c r="F49" s="10">
        <v>5</v>
      </c>
      <c r="G49" s="25">
        <v>0.5</v>
      </c>
      <c r="H49" s="26">
        <v>2.1428571428571428</v>
      </c>
    </row>
    <row r="50" spans="1:8" x14ac:dyDescent="0.25">
      <c r="A50" s="74"/>
      <c r="B50" s="2" t="s">
        <v>3</v>
      </c>
      <c r="C50" s="10">
        <v>12</v>
      </c>
      <c r="D50" s="10">
        <v>8</v>
      </c>
      <c r="E50" s="25">
        <v>0.66666666666666663</v>
      </c>
      <c r="F50" s="10">
        <v>3</v>
      </c>
      <c r="G50" s="25">
        <v>0.25</v>
      </c>
      <c r="H50" s="26">
        <v>1.625</v>
      </c>
    </row>
    <row r="51" spans="1:8" x14ac:dyDescent="0.25">
      <c r="A51" s="74"/>
      <c r="B51" s="2" t="s">
        <v>4</v>
      </c>
      <c r="C51" s="10">
        <v>25</v>
      </c>
      <c r="D51" s="10">
        <v>21</v>
      </c>
      <c r="E51" s="25">
        <v>0.84</v>
      </c>
      <c r="F51" s="10">
        <v>16</v>
      </c>
      <c r="G51" s="25">
        <v>0.64</v>
      </c>
      <c r="H51" s="26">
        <v>2.4761904761904763</v>
      </c>
    </row>
    <row r="52" spans="1:8" x14ac:dyDescent="0.25">
      <c r="A52" s="74"/>
      <c r="B52" s="2" t="s">
        <v>83</v>
      </c>
      <c r="C52" s="10">
        <v>18</v>
      </c>
      <c r="D52" s="10">
        <v>16</v>
      </c>
      <c r="E52" s="25">
        <v>0.88888888888888884</v>
      </c>
      <c r="F52" s="10">
        <v>13</v>
      </c>
      <c r="G52" s="25">
        <v>0.72222222222222221</v>
      </c>
      <c r="H52" s="26">
        <v>2.5812499999999998</v>
      </c>
    </row>
    <row r="53" spans="1:8" x14ac:dyDescent="0.25">
      <c r="A53" s="74" t="s">
        <v>57</v>
      </c>
      <c r="B53" s="2" t="s">
        <v>1</v>
      </c>
      <c r="C53" s="10">
        <v>1</v>
      </c>
      <c r="D53" s="10">
        <v>1</v>
      </c>
      <c r="E53" s="25">
        <v>1</v>
      </c>
      <c r="F53" s="10">
        <v>1</v>
      </c>
      <c r="G53" s="25">
        <v>1</v>
      </c>
      <c r="H53" s="26">
        <v>2</v>
      </c>
    </row>
    <row r="54" spans="1:8" x14ac:dyDescent="0.25">
      <c r="A54" s="74"/>
      <c r="B54" s="2" t="s">
        <v>2</v>
      </c>
      <c r="C54" s="10">
        <v>3</v>
      </c>
      <c r="D54" s="10">
        <v>3</v>
      </c>
      <c r="E54" s="25">
        <v>1</v>
      </c>
      <c r="F54" s="10">
        <v>3</v>
      </c>
      <c r="G54" s="25">
        <v>1</v>
      </c>
      <c r="H54" s="26">
        <v>3</v>
      </c>
    </row>
    <row r="55" spans="1:8" x14ac:dyDescent="0.25">
      <c r="A55" s="74"/>
      <c r="B55" s="2" t="s">
        <v>3</v>
      </c>
      <c r="C55" s="10">
        <v>4</v>
      </c>
      <c r="D55" s="10">
        <v>3</v>
      </c>
      <c r="E55" s="25">
        <v>0.75</v>
      </c>
      <c r="F55" s="10">
        <v>2</v>
      </c>
      <c r="G55" s="25">
        <v>0.5</v>
      </c>
      <c r="H55" s="26">
        <v>2.6666666666666665</v>
      </c>
    </row>
    <row r="56" spans="1:8" x14ac:dyDescent="0.25">
      <c r="A56" s="74"/>
      <c r="B56" s="2" t="s">
        <v>4</v>
      </c>
      <c r="C56" s="10" t="s">
        <v>13</v>
      </c>
      <c r="D56" s="10" t="s">
        <v>13</v>
      </c>
      <c r="E56" s="25" t="s">
        <v>13</v>
      </c>
      <c r="F56" s="10" t="s">
        <v>13</v>
      </c>
      <c r="G56" s="25" t="s">
        <v>13</v>
      </c>
      <c r="H56" s="26" t="s">
        <v>13</v>
      </c>
    </row>
    <row r="57" spans="1:8" x14ac:dyDescent="0.25">
      <c r="A57" s="74"/>
      <c r="B57" s="2" t="s">
        <v>83</v>
      </c>
      <c r="C57" s="10">
        <v>6</v>
      </c>
      <c r="D57" s="10">
        <v>3</v>
      </c>
      <c r="E57" s="25">
        <v>0.5</v>
      </c>
      <c r="F57" s="10">
        <v>2</v>
      </c>
      <c r="G57" s="25">
        <v>0.33333333333333331</v>
      </c>
      <c r="H57" s="26">
        <v>2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5" t="s">
        <v>81</v>
      </c>
      <c r="B1" s="76"/>
      <c r="C1" s="76"/>
      <c r="D1" s="76"/>
      <c r="E1" s="76"/>
      <c r="F1" s="76"/>
    </row>
    <row r="2" spans="1:6" x14ac:dyDescent="0.25">
      <c r="A2" s="77" t="s">
        <v>78</v>
      </c>
      <c r="B2" s="54" t="s">
        <v>79</v>
      </c>
      <c r="C2" s="54"/>
      <c r="D2" s="54"/>
      <c r="E2" s="54"/>
      <c r="F2" s="54"/>
    </row>
    <row r="3" spans="1:6" x14ac:dyDescent="0.25">
      <c r="A3" s="77"/>
      <c r="B3" s="42" t="s">
        <v>69</v>
      </c>
      <c r="C3" s="42" t="s">
        <v>70</v>
      </c>
      <c r="D3" s="42" t="s">
        <v>71</v>
      </c>
      <c r="E3" s="42" t="s">
        <v>72</v>
      </c>
      <c r="F3" s="42" t="s">
        <v>85</v>
      </c>
    </row>
    <row r="4" spans="1:6" x14ac:dyDescent="0.25">
      <c r="A4" s="29" t="s">
        <v>68</v>
      </c>
      <c r="B4" s="2">
        <v>0</v>
      </c>
      <c r="C4" s="2">
        <v>0</v>
      </c>
      <c r="D4" s="2">
        <v>0</v>
      </c>
      <c r="E4" s="2">
        <v>0</v>
      </c>
      <c r="F4" s="2">
        <v>2</v>
      </c>
    </row>
    <row r="5" spans="1:6" x14ac:dyDescent="0.25">
      <c r="A5" s="29" t="s">
        <v>80</v>
      </c>
      <c r="B5" s="2">
        <v>6</v>
      </c>
      <c r="C5" s="2">
        <v>1</v>
      </c>
      <c r="D5" s="2">
        <v>2</v>
      </c>
      <c r="E5" s="2">
        <v>2</v>
      </c>
      <c r="F5" s="33">
        <v>5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8" customWidth="1"/>
    <col min="2" max="11" width="11.7109375" style="16" customWidth="1"/>
  </cols>
  <sheetData>
    <row r="1" spans="1:11" ht="45" x14ac:dyDescent="0.25">
      <c r="A1" s="34" t="s">
        <v>36</v>
      </c>
      <c r="B1" s="20" t="s">
        <v>58</v>
      </c>
      <c r="C1" s="20" t="s">
        <v>59</v>
      </c>
      <c r="D1" s="20" t="s">
        <v>60</v>
      </c>
      <c r="E1" s="20" t="s">
        <v>61</v>
      </c>
      <c r="F1" s="20" t="s">
        <v>62</v>
      </c>
      <c r="G1" s="20" t="s">
        <v>63</v>
      </c>
      <c r="H1" s="20" t="s">
        <v>64</v>
      </c>
      <c r="I1" s="20" t="s">
        <v>65</v>
      </c>
      <c r="J1" s="20" t="s">
        <v>66</v>
      </c>
      <c r="K1" s="20" t="s">
        <v>67</v>
      </c>
    </row>
    <row r="2" spans="1:11" x14ac:dyDescent="0.25">
      <c r="A2" s="43" t="s">
        <v>1</v>
      </c>
      <c r="B2" s="35">
        <v>4</v>
      </c>
      <c r="C2" s="36">
        <v>307.95966000000004</v>
      </c>
      <c r="D2" s="37">
        <v>384.94957500000004</v>
      </c>
      <c r="E2" s="36">
        <v>10.265322000000001</v>
      </c>
      <c r="F2" s="36">
        <v>0.8</v>
      </c>
      <c r="G2" s="38">
        <v>0</v>
      </c>
      <c r="H2" s="37">
        <v>12.831652500000001</v>
      </c>
      <c r="I2" s="35">
        <v>96</v>
      </c>
      <c r="J2" s="35">
        <v>128</v>
      </c>
      <c r="K2" s="39">
        <v>0.75</v>
      </c>
    </row>
    <row r="3" spans="1:11" x14ac:dyDescent="0.25">
      <c r="A3" s="43" t="s">
        <v>2</v>
      </c>
      <c r="B3" s="35">
        <v>5</v>
      </c>
      <c r="C3" s="36">
        <v>426.65916000000004</v>
      </c>
      <c r="D3" s="37">
        <v>426.65916000000004</v>
      </c>
      <c r="E3" s="36">
        <v>14.221972000000001</v>
      </c>
      <c r="F3" s="36">
        <v>1</v>
      </c>
      <c r="G3" s="38">
        <v>0</v>
      </c>
      <c r="H3" s="37">
        <v>14.221972000000001</v>
      </c>
      <c r="I3" s="35">
        <v>134</v>
      </c>
      <c r="J3" s="35">
        <v>150</v>
      </c>
      <c r="K3" s="39">
        <v>0.89333333333333331</v>
      </c>
    </row>
    <row r="4" spans="1:11" x14ac:dyDescent="0.25">
      <c r="A4" s="43" t="s">
        <v>3</v>
      </c>
      <c r="B4" s="35">
        <v>5</v>
      </c>
      <c r="C4" s="38">
        <v>720.92460000000005</v>
      </c>
      <c r="D4" s="40">
        <v>497.18937931034492</v>
      </c>
      <c r="E4" s="38">
        <v>24.030820000000002</v>
      </c>
      <c r="F4" s="38">
        <v>1.4499999999999997</v>
      </c>
      <c r="G4" s="38">
        <v>0.19999999999999996</v>
      </c>
      <c r="H4" s="40">
        <v>16.572979310344831</v>
      </c>
      <c r="I4" s="35">
        <v>149</v>
      </c>
      <c r="J4" s="35">
        <v>150</v>
      </c>
      <c r="K4" s="39">
        <v>0.99333333333333329</v>
      </c>
    </row>
    <row r="5" spans="1:11" x14ac:dyDescent="0.25">
      <c r="A5" s="43" t="s">
        <v>4</v>
      </c>
      <c r="B5" s="35">
        <v>8</v>
      </c>
      <c r="C5" s="36">
        <v>1092.37554</v>
      </c>
      <c r="D5" s="37">
        <v>464.84065531914888</v>
      </c>
      <c r="E5" s="36">
        <v>36.412517999999999</v>
      </c>
      <c r="F5" s="36">
        <v>2.35</v>
      </c>
      <c r="G5" s="38">
        <v>0.89999999999999991</v>
      </c>
      <c r="H5" s="37">
        <v>15.494688510638296</v>
      </c>
      <c r="I5" s="35">
        <v>225</v>
      </c>
      <c r="J5" s="35">
        <v>230</v>
      </c>
      <c r="K5" s="39">
        <v>0.97826086956521741</v>
      </c>
    </row>
    <row r="6" spans="1:11" x14ac:dyDescent="0.25">
      <c r="A6" s="43" t="s">
        <v>83</v>
      </c>
      <c r="B6" s="35">
        <v>7</v>
      </c>
      <c r="C6" s="36">
        <v>1083.0837300000001</v>
      </c>
      <c r="D6" s="37">
        <v>541.54186500000014</v>
      </c>
      <c r="E6" s="36">
        <v>36.102791000000003</v>
      </c>
      <c r="F6" s="36">
        <v>1.9999999999999996</v>
      </c>
      <c r="G6" s="38">
        <v>1.9999999999999996</v>
      </c>
      <c r="H6" s="37">
        <v>18.051395500000005</v>
      </c>
      <c r="I6" s="35">
        <v>235</v>
      </c>
      <c r="J6" s="35">
        <v>222</v>
      </c>
      <c r="K6" s="39">
        <v>1.0585585585585586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2017-09-27T18:23:59Z</cp:lastPrinted>
  <dcterms:created xsi:type="dcterms:W3CDTF">2017-09-06T18:37:57Z</dcterms:created>
  <dcterms:modified xsi:type="dcterms:W3CDTF">2018-08-23T20:39:06Z</dcterms:modified>
</cp:coreProperties>
</file>