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Math, Science &amp; Engineering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Productivity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1" l="1"/>
  <c r="L34" i="1"/>
  <c r="L33" i="1"/>
  <c r="L31" i="1"/>
  <c r="L30" i="1"/>
  <c r="L29" i="1"/>
  <c r="L28" i="1"/>
  <c r="L27" i="1"/>
  <c r="L26" i="1"/>
  <c r="L24" i="1"/>
  <c r="L23" i="1"/>
  <c r="L22" i="1"/>
  <c r="L21" i="1"/>
  <c r="L20" i="1"/>
  <c r="L18" i="1"/>
  <c r="L16" i="1"/>
  <c r="L15" i="1"/>
  <c r="L13" i="1"/>
  <c r="L11" i="1"/>
  <c r="L9" i="1"/>
  <c r="L7" i="1"/>
  <c r="L6" i="1"/>
  <c r="L5" i="1"/>
  <c r="L4" i="1"/>
  <c r="K34" i="1" l="1"/>
  <c r="K33" i="1"/>
  <c r="K30" i="1"/>
  <c r="K29" i="1"/>
  <c r="K28" i="1"/>
  <c r="K27" i="1"/>
  <c r="K26" i="1"/>
  <c r="K23" i="1"/>
  <c r="K22" i="1"/>
  <c r="K21" i="1"/>
  <c r="K20" i="1"/>
  <c r="K16" i="1"/>
  <c r="K15" i="1"/>
  <c r="K13" i="1"/>
  <c r="K11" i="1"/>
  <c r="K9" i="1"/>
  <c r="K6" i="1"/>
  <c r="K5" i="1"/>
  <c r="K4" i="1"/>
  <c r="K7" i="1"/>
  <c r="H35" i="1"/>
  <c r="I35" i="1" s="1"/>
  <c r="F35" i="1"/>
  <c r="G35" i="1" s="1"/>
  <c r="D35" i="1"/>
  <c r="E35" i="1" s="1"/>
  <c r="B35" i="1"/>
  <c r="C35" i="1" s="1"/>
  <c r="I34" i="1"/>
  <c r="G34" i="1"/>
  <c r="E34" i="1"/>
  <c r="C34" i="1"/>
  <c r="I33" i="1"/>
  <c r="G33" i="1"/>
  <c r="E33" i="1"/>
  <c r="C33" i="1"/>
  <c r="H31" i="1"/>
  <c r="I31" i="1" s="1"/>
  <c r="F31" i="1"/>
  <c r="G31" i="1" s="1"/>
  <c r="E31" i="1"/>
  <c r="D31" i="1"/>
  <c r="B31" i="1"/>
  <c r="C31" i="1" s="1"/>
  <c r="I30" i="1"/>
  <c r="G30" i="1"/>
  <c r="E30" i="1"/>
  <c r="C30" i="1"/>
  <c r="G29" i="1"/>
  <c r="C29" i="1"/>
  <c r="I28" i="1"/>
  <c r="G28" i="1"/>
  <c r="E28" i="1"/>
  <c r="C28" i="1"/>
  <c r="I27" i="1"/>
  <c r="G27" i="1"/>
  <c r="E27" i="1"/>
  <c r="C27" i="1"/>
  <c r="I26" i="1"/>
  <c r="G26" i="1"/>
  <c r="E26" i="1"/>
  <c r="C26" i="1"/>
  <c r="I24" i="1"/>
  <c r="H24" i="1"/>
  <c r="F24" i="1"/>
  <c r="G24" i="1" s="1"/>
  <c r="D24" i="1"/>
  <c r="E24" i="1" s="1"/>
  <c r="B24" i="1"/>
  <c r="C24" i="1" s="1"/>
  <c r="I23" i="1"/>
  <c r="G23" i="1"/>
  <c r="E23" i="1"/>
  <c r="C23" i="1"/>
  <c r="I22" i="1"/>
  <c r="G22" i="1"/>
  <c r="E22" i="1"/>
  <c r="C22" i="1"/>
  <c r="I21" i="1"/>
  <c r="G21" i="1"/>
  <c r="E21" i="1"/>
  <c r="C21" i="1"/>
  <c r="I20" i="1"/>
  <c r="G20" i="1"/>
  <c r="E20" i="1"/>
  <c r="C20" i="1"/>
  <c r="H18" i="1"/>
  <c r="I18" i="1" s="1"/>
  <c r="F18" i="1"/>
  <c r="G18" i="1" s="1"/>
  <c r="D18" i="1"/>
  <c r="E18" i="1" s="1"/>
  <c r="B18" i="1"/>
  <c r="C18" i="1" s="1"/>
  <c r="I17" i="1"/>
  <c r="E17" i="1"/>
  <c r="C17" i="1"/>
  <c r="I16" i="1"/>
  <c r="G16" i="1"/>
  <c r="E16" i="1"/>
  <c r="C16" i="1"/>
  <c r="I15" i="1"/>
  <c r="G15" i="1"/>
  <c r="E15" i="1"/>
  <c r="C15" i="1"/>
  <c r="I14" i="1"/>
  <c r="C14" i="1"/>
  <c r="I13" i="1"/>
  <c r="G13" i="1"/>
  <c r="E13" i="1"/>
  <c r="C13" i="1"/>
  <c r="I12" i="1"/>
  <c r="G12" i="1"/>
  <c r="E12" i="1"/>
  <c r="C12" i="1"/>
  <c r="I11" i="1"/>
  <c r="G11" i="1"/>
  <c r="E11" i="1"/>
  <c r="C11" i="1"/>
  <c r="I10" i="1"/>
  <c r="I9" i="1"/>
  <c r="G9" i="1"/>
  <c r="E9" i="1"/>
  <c r="C9" i="1"/>
  <c r="H7" i="1"/>
  <c r="I7" i="1" s="1"/>
  <c r="G7" i="1"/>
  <c r="F7" i="1"/>
  <c r="E7" i="1"/>
  <c r="D7" i="1"/>
  <c r="B7" i="1"/>
  <c r="C7" i="1" s="1"/>
  <c r="I6" i="1"/>
  <c r="E6" i="1"/>
  <c r="C6" i="1"/>
  <c r="I5" i="1"/>
  <c r="G5" i="1"/>
  <c r="E5" i="1"/>
  <c r="C5" i="1"/>
  <c r="I4" i="1"/>
  <c r="G4" i="1"/>
  <c r="E4" i="1"/>
  <c r="C4" i="1"/>
  <c r="J35" i="1" l="1"/>
  <c r="J31" i="1"/>
  <c r="J24" i="1"/>
  <c r="J18" i="1"/>
  <c r="K18" i="1" s="1"/>
  <c r="J7" i="1"/>
  <c r="K35" i="1" l="1"/>
  <c r="K31" i="1"/>
  <c r="K24" i="1"/>
</calcChain>
</file>

<file path=xl/sharedStrings.xml><?xml version="1.0" encoding="utf-8"?>
<sst xmlns="http://schemas.openxmlformats.org/spreadsheetml/2006/main" count="477" uniqueCount="71">
  <si>
    <t>Gender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</si>
  <si>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</si>
  <si>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</si>
  <si>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</si>
  <si>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</si>
  <si>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</si>
  <si>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</si>
  <si>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</si>
  <si>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</si>
  <si>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</si>
  <si>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</si>
  <si>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</si>
  <si>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</si>
  <si>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</si>
  <si>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</si>
  <si>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</si>
  <si>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</si>
  <si>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</si>
  <si>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</si>
  <si>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</si>
  <si>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</si>
  <si>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</si>
  <si>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</si>
  <si>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</si>
  <si>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</si>
  <si>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</si>
  <si>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</si>
  <si>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</si>
  <si>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</si>
  <si>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</si>
  <si>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</si>
  <si>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</si>
  <si>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</si>
  <si>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</si>
  <si>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Geography
Student Characteristics</t>
  </si>
  <si>
    <t>Program</t>
  </si>
  <si>
    <t>Term</t>
  </si>
  <si>
    <t>Success Rate</t>
  </si>
  <si>
    <t>Course</t>
  </si>
  <si>
    <t>Geography
Success and Retention Rates by Course</t>
  </si>
  <si>
    <t>Geography</t>
  </si>
  <si>
    <t>GEOG-106 : World Regional Geography</t>
  </si>
  <si>
    <t>GEOG-120 : Physical Geog: Earth Systems</t>
  </si>
  <si>
    <t>GEOG-121 : Physical Geog Earth Sys Lab</t>
  </si>
  <si>
    <t>Location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</si>
  <si>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</si>
  <si>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</si>
  <si>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</si>
  <si>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</si>
  <si>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</si>
  <si>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</si>
  <si>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</si>
  <si>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</si>
  <si>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</si>
  <si>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</si>
  <si>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</si>
  <si>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</si>
  <si>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</si>
  <si>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</si>
  <si>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</si>
  <si>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</si>
  <si>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</si>
  <si>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</si>
  <si>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Enrollment</t>
  </si>
  <si>
    <t>Retained</t>
  </si>
  <si>
    <t>Retention Rate</t>
  </si>
  <si>
    <t>Successful</t>
  </si>
  <si>
    <t>Course GPA</t>
  </si>
  <si>
    <t>Less than full-time (less than 12 units)</t>
  </si>
  <si>
    <t>Fall 2017</t>
  </si>
  <si>
    <t>White                    
Non-Hispanic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</si>
</sst>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1" applyNumberFormat="1" applyFont="1" applyFill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3" fillId="0" borderId="0" xfId="0" applyFont="1"/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3" fontId="0" fillId="6" borderId="2" xfId="0" quotePrefix="1" applyNumberForma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3" fontId="0" fillId="0" borderId="2" xfId="0" quotePrefix="1" applyNumberForma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sqref="A1:L2"/>
    </sheetView>
  </sheetViews>
  <sheetFormatPr defaultRowHeight="15" x14ac:dyDescent="0.25"/>
  <cols>
    <col min="1" max="1" width="30" style="8" customWidth="1"/>
    <col min="2" max="12" width="8.28515625" style="14" customWidth="1"/>
  </cols>
  <sheetData>
    <row r="1" spans="1:12" x14ac:dyDescent="0.25">
      <c r="A1" s="49" t="s">
        <v>34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30" x14ac:dyDescent="0.25">
      <c r="A3" s="3" t="s">
        <v>0</v>
      </c>
      <c r="B3" s="52" t="s">
        <v>1</v>
      </c>
      <c r="C3" s="53"/>
      <c r="D3" s="52" t="s">
        <v>2</v>
      </c>
      <c r="E3" s="53"/>
      <c r="F3" s="52" t="s">
        <v>3</v>
      </c>
      <c r="G3" s="53"/>
      <c r="H3" s="52" t="s">
        <v>4</v>
      </c>
      <c r="I3" s="53"/>
      <c r="J3" s="54" t="s">
        <v>69</v>
      </c>
      <c r="K3" s="54"/>
      <c r="L3" s="9" t="s">
        <v>5</v>
      </c>
    </row>
    <row r="4" spans="1:12" x14ac:dyDescent="0.25">
      <c r="A4" s="4" t="s">
        <v>6</v>
      </c>
      <c r="B4" s="10">
        <v>58</v>
      </c>
      <c r="C4" s="11">
        <f t="shared" ref="C4:C6" si="0">B4/145</f>
        <v>0.4</v>
      </c>
      <c r="D4" s="10">
        <v>65</v>
      </c>
      <c r="E4" s="11">
        <f t="shared" ref="E4:E6" si="1">D4/125</f>
        <v>0.52</v>
      </c>
      <c r="F4" s="10">
        <v>44</v>
      </c>
      <c r="G4" s="11">
        <f t="shared" ref="G4:G5" si="2">F4/103</f>
        <v>0.42718446601941745</v>
      </c>
      <c r="H4" s="10">
        <v>51</v>
      </c>
      <c r="I4" s="11">
        <f t="shared" ref="I4:I6" si="3">H4/92</f>
        <v>0.55434782608695654</v>
      </c>
      <c r="J4" s="10">
        <v>34</v>
      </c>
      <c r="K4" s="11">
        <f t="shared" ref="K4:K6" si="4">J4/70</f>
        <v>0.48571428571428571</v>
      </c>
      <c r="L4" s="11">
        <f>(J4-B4)/B4</f>
        <v>-0.41379310344827586</v>
      </c>
    </row>
    <row r="5" spans="1:12" x14ac:dyDescent="0.25">
      <c r="A5" s="4" t="s">
        <v>7</v>
      </c>
      <c r="B5" s="10">
        <v>86</v>
      </c>
      <c r="C5" s="11">
        <f t="shared" si="0"/>
        <v>0.59310344827586203</v>
      </c>
      <c r="D5" s="10">
        <v>58</v>
      </c>
      <c r="E5" s="11">
        <f t="shared" si="1"/>
        <v>0.46400000000000002</v>
      </c>
      <c r="F5" s="10">
        <v>59</v>
      </c>
      <c r="G5" s="11">
        <f t="shared" si="2"/>
        <v>0.57281553398058249</v>
      </c>
      <c r="H5" s="10">
        <v>40</v>
      </c>
      <c r="I5" s="11">
        <f t="shared" si="3"/>
        <v>0.43478260869565216</v>
      </c>
      <c r="J5" s="10">
        <v>34</v>
      </c>
      <c r="K5" s="11">
        <f t="shared" si="4"/>
        <v>0.48571428571428571</v>
      </c>
      <c r="L5" s="11">
        <f>(J5-B5)/B5</f>
        <v>-0.60465116279069764</v>
      </c>
    </row>
    <row r="6" spans="1:12" x14ac:dyDescent="0.25">
      <c r="A6" s="4" t="s">
        <v>8</v>
      </c>
      <c r="B6" s="10">
        <v>1</v>
      </c>
      <c r="C6" s="11">
        <f t="shared" si="0"/>
        <v>6.8965517241379309E-3</v>
      </c>
      <c r="D6" s="10">
        <v>2</v>
      </c>
      <c r="E6" s="11">
        <f t="shared" si="1"/>
        <v>1.6E-2</v>
      </c>
      <c r="F6" s="15" t="s">
        <v>13</v>
      </c>
      <c r="G6" s="16" t="s">
        <v>13</v>
      </c>
      <c r="H6" s="10">
        <v>1</v>
      </c>
      <c r="I6" s="11">
        <f t="shared" si="3"/>
        <v>1.0869565217391304E-2</v>
      </c>
      <c r="J6" s="10">
        <v>2</v>
      </c>
      <c r="K6" s="11">
        <f t="shared" si="4"/>
        <v>2.8571428571428571E-2</v>
      </c>
      <c r="L6" s="11">
        <f>(J6-B6)/B6</f>
        <v>1</v>
      </c>
    </row>
    <row r="7" spans="1:12" s="37" customFormat="1" x14ac:dyDescent="0.25">
      <c r="A7" s="5" t="s">
        <v>9</v>
      </c>
      <c r="B7" s="12">
        <f t="shared" ref="B7" si="5">SUM(B4:B6)</f>
        <v>145</v>
      </c>
      <c r="C7" s="13">
        <f>B7/145</f>
        <v>1</v>
      </c>
      <c r="D7" s="12">
        <f t="shared" ref="D7" si="6">SUM(D4:D6)</f>
        <v>125</v>
      </c>
      <c r="E7" s="13">
        <f>D7/125</f>
        <v>1</v>
      </c>
      <c r="F7" s="12">
        <f t="shared" ref="F7" si="7">SUM(F4:F6)</f>
        <v>103</v>
      </c>
      <c r="G7" s="13">
        <f>F7/103</f>
        <v>1</v>
      </c>
      <c r="H7" s="12">
        <f>SUM(H4:H6)</f>
        <v>92</v>
      </c>
      <c r="I7" s="13">
        <f>H7/92</f>
        <v>1</v>
      </c>
      <c r="J7" s="12">
        <f>SUM(J4:J6)</f>
        <v>70</v>
      </c>
      <c r="K7" s="13">
        <f>J7/70</f>
        <v>1</v>
      </c>
      <c r="L7" s="13">
        <f>(J7-B7)/B7</f>
        <v>-0.51724137931034486</v>
      </c>
    </row>
    <row r="8" spans="1:12" ht="30" x14ac:dyDescent="0.25">
      <c r="A8" s="3" t="s">
        <v>10</v>
      </c>
      <c r="B8" s="52" t="s">
        <v>1</v>
      </c>
      <c r="C8" s="53"/>
      <c r="D8" s="52" t="s">
        <v>2</v>
      </c>
      <c r="E8" s="53"/>
      <c r="F8" s="52" t="s">
        <v>3</v>
      </c>
      <c r="G8" s="53"/>
      <c r="H8" s="52" t="s">
        <v>4</v>
      </c>
      <c r="I8" s="53"/>
      <c r="J8" s="54" t="s">
        <v>69</v>
      </c>
      <c r="K8" s="54"/>
      <c r="L8" s="9" t="s">
        <v>5</v>
      </c>
    </row>
    <row r="9" spans="1:12" x14ac:dyDescent="0.25">
      <c r="A9" s="4" t="s">
        <v>11</v>
      </c>
      <c r="B9" s="10">
        <v>12</v>
      </c>
      <c r="C9" s="11">
        <f>B9/145</f>
        <v>8.2758620689655171E-2</v>
      </c>
      <c r="D9" s="10">
        <v>9</v>
      </c>
      <c r="E9" s="11">
        <f>D9/125</f>
        <v>7.1999999999999995E-2</v>
      </c>
      <c r="F9" s="10">
        <v>6</v>
      </c>
      <c r="G9" s="11">
        <f>F9/103</f>
        <v>5.8252427184466021E-2</v>
      </c>
      <c r="H9" s="10">
        <v>5</v>
      </c>
      <c r="I9" s="11">
        <f>H9/92</f>
        <v>5.434782608695652E-2</v>
      </c>
      <c r="J9" s="10">
        <v>5</v>
      </c>
      <c r="K9" s="11">
        <f t="shared" ref="K9:K18" si="8">J9/70</f>
        <v>7.1428571428571425E-2</v>
      </c>
      <c r="L9" s="11">
        <f>(J9-B9)/B9</f>
        <v>-0.58333333333333337</v>
      </c>
    </row>
    <row r="10" spans="1:12" x14ac:dyDescent="0.25">
      <c r="A10" s="4" t="s">
        <v>12</v>
      </c>
      <c r="B10" s="15" t="s">
        <v>13</v>
      </c>
      <c r="C10" s="16" t="s">
        <v>13</v>
      </c>
      <c r="D10" s="15" t="s">
        <v>13</v>
      </c>
      <c r="E10" s="16" t="s">
        <v>13</v>
      </c>
      <c r="F10" s="15" t="s">
        <v>13</v>
      </c>
      <c r="G10" s="16" t="s">
        <v>13</v>
      </c>
      <c r="H10" s="10">
        <v>1</v>
      </c>
      <c r="I10" s="11">
        <f t="shared" ref="I10:I18" si="9">H10/92</f>
        <v>1.0869565217391304E-2</v>
      </c>
      <c r="J10" s="15" t="s">
        <v>13</v>
      </c>
      <c r="K10" s="16" t="s">
        <v>13</v>
      </c>
      <c r="L10" s="11">
        <v>0</v>
      </c>
    </row>
    <row r="11" spans="1:12" x14ac:dyDescent="0.25">
      <c r="A11" s="4" t="s">
        <v>14</v>
      </c>
      <c r="B11" s="10">
        <v>3</v>
      </c>
      <c r="C11" s="11">
        <f t="shared" ref="C11:C18" si="10">B11/145</f>
        <v>2.0689655172413793E-2</v>
      </c>
      <c r="D11" s="10">
        <v>4</v>
      </c>
      <c r="E11" s="11">
        <f t="shared" ref="E11:E13" si="11">D11/125</f>
        <v>3.2000000000000001E-2</v>
      </c>
      <c r="F11" s="10">
        <v>2</v>
      </c>
      <c r="G11" s="11">
        <f t="shared" ref="G11:G13" si="12">F11/103</f>
        <v>1.9417475728155338E-2</v>
      </c>
      <c r="H11" s="10">
        <v>2</v>
      </c>
      <c r="I11" s="11">
        <f t="shared" si="9"/>
        <v>2.1739130434782608E-2</v>
      </c>
      <c r="J11" s="10">
        <v>5</v>
      </c>
      <c r="K11" s="11">
        <f t="shared" si="8"/>
        <v>7.1428571428571425E-2</v>
      </c>
      <c r="L11" s="11">
        <f>(J11-B11)/B11</f>
        <v>0.66666666666666663</v>
      </c>
    </row>
    <row r="12" spans="1:12" x14ac:dyDescent="0.25">
      <c r="A12" s="4" t="s">
        <v>15</v>
      </c>
      <c r="B12" s="10">
        <v>1</v>
      </c>
      <c r="C12" s="11">
        <f t="shared" si="10"/>
        <v>6.8965517241379309E-3</v>
      </c>
      <c r="D12" s="10">
        <v>1</v>
      </c>
      <c r="E12" s="11">
        <f t="shared" si="11"/>
        <v>8.0000000000000002E-3</v>
      </c>
      <c r="F12" s="10">
        <v>2</v>
      </c>
      <c r="G12" s="11">
        <f t="shared" si="12"/>
        <v>1.9417475728155338E-2</v>
      </c>
      <c r="H12" s="10">
        <v>3</v>
      </c>
      <c r="I12" s="11">
        <f t="shared" si="9"/>
        <v>3.2608695652173912E-2</v>
      </c>
      <c r="J12" s="15" t="s">
        <v>13</v>
      </c>
      <c r="K12" s="16" t="s">
        <v>13</v>
      </c>
      <c r="L12" s="11">
        <v>-1</v>
      </c>
    </row>
    <row r="13" spans="1:12" x14ac:dyDescent="0.25">
      <c r="A13" s="4" t="s">
        <v>16</v>
      </c>
      <c r="B13" s="10">
        <v>49</v>
      </c>
      <c r="C13" s="11">
        <f t="shared" si="10"/>
        <v>0.33793103448275863</v>
      </c>
      <c r="D13" s="10">
        <v>61</v>
      </c>
      <c r="E13" s="11">
        <f t="shared" si="11"/>
        <v>0.48799999999999999</v>
      </c>
      <c r="F13" s="10">
        <v>57</v>
      </c>
      <c r="G13" s="11">
        <f t="shared" si="12"/>
        <v>0.55339805825242716</v>
      </c>
      <c r="H13" s="10">
        <v>40</v>
      </c>
      <c r="I13" s="11">
        <f t="shared" si="9"/>
        <v>0.43478260869565216</v>
      </c>
      <c r="J13" s="10">
        <v>27</v>
      </c>
      <c r="K13" s="11">
        <f t="shared" si="8"/>
        <v>0.38571428571428573</v>
      </c>
      <c r="L13" s="11">
        <f>(J13-B13)/B13</f>
        <v>-0.44897959183673469</v>
      </c>
    </row>
    <row r="14" spans="1:12" x14ac:dyDescent="0.25">
      <c r="A14" s="4" t="s">
        <v>17</v>
      </c>
      <c r="B14" s="10">
        <v>3</v>
      </c>
      <c r="C14" s="11">
        <f t="shared" si="10"/>
        <v>2.0689655172413793E-2</v>
      </c>
      <c r="D14" s="15" t="s">
        <v>13</v>
      </c>
      <c r="E14" s="16" t="s">
        <v>13</v>
      </c>
      <c r="F14" s="15" t="s">
        <v>13</v>
      </c>
      <c r="G14" s="16" t="s">
        <v>13</v>
      </c>
      <c r="H14" s="10">
        <v>1</v>
      </c>
      <c r="I14" s="11">
        <f t="shared" si="9"/>
        <v>1.0869565217391304E-2</v>
      </c>
      <c r="J14" s="15" t="s">
        <v>13</v>
      </c>
      <c r="K14" s="16" t="s">
        <v>13</v>
      </c>
      <c r="L14" s="11">
        <v>-1</v>
      </c>
    </row>
    <row r="15" spans="1:12" x14ac:dyDescent="0.25">
      <c r="A15" s="4" t="s">
        <v>18</v>
      </c>
      <c r="B15" s="10">
        <v>64</v>
      </c>
      <c r="C15" s="11">
        <f t="shared" si="10"/>
        <v>0.44137931034482758</v>
      </c>
      <c r="D15" s="10">
        <v>38</v>
      </c>
      <c r="E15" s="11">
        <f t="shared" ref="E15:E18" si="13">D15/125</f>
        <v>0.30399999999999999</v>
      </c>
      <c r="F15" s="10">
        <v>32</v>
      </c>
      <c r="G15" s="11">
        <f t="shared" ref="G15:G16" si="14">F15/103</f>
        <v>0.31067961165048541</v>
      </c>
      <c r="H15" s="10">
        <v>33</v>
      </c>
      <c r="I15" s="11">
        <f t="shared" si="9"/>
        <v>0.35869565217391303</v>
      </c>
      <c r="J15" s="10">
        <v>31</v>
      </c>
      <c r="K15" s="11">
        <f t="shared" si="8"/>
        <v>0.44285714285714284</v>
      </c>
      <c r="L15" s="11">
        <f>(J15-B15)/B15</f>
        <v>-0.515625</v>
      </c>
    </row>
    <row r="16" spans="1:12" x14ac:dyDescent="0.25">
      <c r="A16" s="4" t="s">
        <v>19</v>
      </c>
      <c r="B16" s="10">
        <v>8</v>
      </c>
      <c r="C16" s="11">
        <f t="shared" si="10"/>
        <v>5.5172413793103448E-2</v>
      </c>
      <c r="D16" s="10">
        <v>10</v>
      </c>
      <c r="E16" s="11">
        <f t="shared" si="13"/>
        <v>0.08</v>
      </c>
      <c r="F16" s="10">
        <v>4</v>
      </c>
      <c r="G16" s="11">
        <f t="shared" si="14"/>
        <v>3.8834951456310676E-2</v>
      </c>
      <c r="H16" s="10">
        <v>6</v>
      </c>
      <c r="I16" s="11">
        <f t="shared" si="9"/>
        <v>6.5217391304347824E-2</v>
      </c>
      <c r="J16" s="10">
        <v>2</v>
      </c>
      <c r="K16" s="11">
        <f t="shared" si="8"/>
        <v>2.8571428571428571E-2</v>
      </c>
      <c r="L16" s="11">
        <f>(J16-B16)/B16</f>
        <v>-0.75</v>
      </c>
    </row>
    <row r="17" spans="1:12" x14ac:dyDescent="0.25">
      <c r="A17" s="4" t="s">
        <v>20</v>
      </c>
      <c r="B17" s="10">
        <v>5</v>
      </c>
      <c r="C17" s="11">
        <f t="shared" si="10"/>
        <v>3.4482758620689655E-2</v>
      </c>
      <c r="D17" s="10">
        <v>2</v>
      </c>
      <c r="E17" s="11">
        <f t="shared" si="13"/>
        <v>1.6E-2</v>
      </c>
      <c r="F17" s="15" t="s">
        <v>13</v>
      </c>
      <c r="G17" s="16" t="s">
        <v>13</v>
      </c>
      <c r="H17" s="10">
        <v>1</v>
      </c>
      <c r="I17" s="11">
        <f t="shared" si="9"/>
        <v>1.0869565217391304E-2</v>
      </c>
      <c r="J17" s="15" t="s">
        <v>13</v>
      </c>
      <c r="K17" s="16" t="s">
        <v>13</v>
      </c>
      <c r="L17" s="11">
        <v>-1</v>
      </c>
    </row>
    <row r="18" spans="1:12" s="37" customFormat="1" x14ac:dyDescent="0.25">
      <c r="A18" s="5" t="s">
        <v>9</v>
      </c>
      <c r="B18" s="12">
        <f t="shared" ref="B18" si="15">SUM(B9:B17)</f>
        <v>145</v>
      </c>
      <c r="C18" s="13">
        <f t="shared" si="10"/>
        <v>1</v>
      </c>
      <c r="D18" s="12">
        <f t="shared" ref="D18" si="16">SUM(D9:D17)</f>
        <v>125</v>
      </c>
      <c r="E18" s="13">
        <f t="shared" si="13"/>
        <v>1</v>
      </c>
      <c r="F18" s="12">
        <f t="shared" ref="F18" si="17">SUM(F9:F17)</f>
        <v>103</v>
      </c>
      <c r="G18" s="13">
        <f t="shared" ref="G18" si="18">F18/103</f>
        <v>1</v>
      </c>
      <c r="H18" s="12">
        <f t="shared" ref="H18" si="19">SUM(H9:H17)</f>
        <v>92</v>
      </c>
      <c r="I18" s="13">
        <f t="shared" si="9"/>
        <v>1</v>
      </c>
      <c r="J18" s="12">
        <f t="shared" ref="J18" si="20">SUM(J9:J17)</f>
        <v>70</v>
      </c>
      <c r="K18" s="13">
        <f t="shared" si="8"/>
        <v>1</v>
      </c>
      <c r="L18" s="13">
        <f>(J18-B18)/B18</f>
        <v>-0.51724137931034486</v>
      </c>
    </row>
    <row r="19" spans="1:12" ht="30" x14ac:dyDescent="0.25">
      <c r="A19" s="3" t="s">
        <v>21</v>
      </c>
      <c r="B19" s="52" t="s">
        <v>1</v>
      </c>
      <c r="C19" s="53"/>
      <c r="D19" s="52" t="s">
        <v>2</v>
      </c>
      <c r="E19" s="53"/>
      <c r="F19" s="52" t="s">
        <v>3</v>
      </c>
      <c r="G19" s="53"/>
      <c r="H19" s="52" t="s">
        <v>4</v>
      </c>
      <c r="I19" s="53"/>
      <c r="J19" s="54" t="s">
        <v>69</v>
      </c>
      <c r="K19" s="54"/>
      <c r="L19" s="9" t="s">
        <v>5</v>
      </c>
    </row>
    <row r="20" spans="1:12" x14ac:dyDescent="0.25">
      <c r="A20" s="4" t="s">
        <v>22</v>
      </c>
      <c r="B20" s="10">
        <v>48</v>
      </c>
      <c r="C20" s="11">
        <f t="shared" ref="C20:C24" si="21">B20/145</f>
        <v>0.33103448275862069</v>
      </c>
      <c r="D20" s="10">
        <v>40</v>
      </c>
      <c r="E20" s="11">
        <f t="shared" ref="E20:E24" si="22">D20/125</f>
        <v>0.32</v>
      </c>
      <c r="F20" s="10">
        <v>16</v>
      </c>
      <c r="G20" s="11">
        <f t="shared" ref="G20:G24" si="23">F20/103</f>
        <v>0.1553398058252427</v>
      </c>
      <c r="H20" s="10">
        <v>26</v>
      </c>
      <c r="I20" s="11">
        <f t="shared" ref="I20:I24" si="24">H20/92</f>
        <v>0.28260869565217389</v>
      </c>
      <c r="J20" s="10">
        <v>13</v>
      </c>
      <c r="K20" s="11">
        <f t="shared" ref="K20:K24" si="25">J20/70</f>
        <v>0.18571428571428572</v>
      </c>
      <c r="L20" s="11">
        <f>(J20-B20)/B20</f>
        <v>-0.72916666666666663</v>
      </c>
    </row>
    <row r="21" spans="1:12" x14ac:dyDescent="0.25">
      <c r="A21" s="4" t="s">
        <v>23</v>
      </c>
      <c r="B21" s="10">
        <v>62</v>
      </c>
      <c r="C21" s="11">
        <f t="shared" si="21"/>
        <v>0.42758620689655175</v>
      </c>
      <c r="D21" s="10">
        <v>56</v>
      </c>
      <c r="E21" s="11">
        <f t="shared" si="22"/>
        <v>0.44800000000000001</v>
      </c>
      <c r="F21" s="10">
        <v>67</v>
      </c>
      <c r="G21" s="11">
        <f t="shared" si="23"/>
        <v>0.65048543689320393</v>
      </c>
      <c r="H21" s="10">
        <v>45</v>
      </c>
      <c r="I21" s="11">
        <f t="shared" si="24"/>
        <v>0.4891304347826087</v>
      </c>
      <c r="J21" s="10">
        <v>39</v>
      </c>
      <c r="K21" s="11">
        <f t="shared" si="25"/>
        <v>0.55714285714285716</v>
      </c>
      <c r="L21" s="11">
        <f>(J21-B21)/B21</f>
        <v>-0.37096774193548387</v>
      </c>
    </row>
    <row r="22" spans="1:12" x14ac:dyDescent="0.25">
      <c r="A22" s="4" t="s">
        <v>24</v>
      </c>
      <c r="B22" s="10">
        <v>25</v>
      </c>
      <c r="C22" s="11">
        <f t="shared" si="21"/>
        <v>0.17241379310344829</v>
      </c>
      <c r="D22" s="10">
        <v>19</v>
      </c>
      <c r="E22" s="11">
        <f t="shared" si="22"/>
        <v>0.152</v>
      </c>
      <c r="F22" s="10">
        <v>14</v>
      </c>
      <c r="G22" s="11">
        <f t="shared" si="23"/>
        <v>0.13592233009708737</v>
      </c>
      <c r="H22" s="10">
        <v>15</v>
      </c>
      <c r="I22" s="11">
        <f t="shared" si="24"/>
        <v>0.16304347826086957</v>
      </c>
      <c r="J22" s="10">
        <v>13</v>
      </c>
      <c r="K22" s="11">
        <f t="shared" si="25"/>
        <v>0.18571428571428572</v>
      </c>
      <c r="L22" s="11">
        <f>(J22-B22)/B22</f>
        <v>-0.48</v>
      </c>
    </row>
    <row r="23" spans="1:12" x14ac:dyDescent="0.25">
      <c r="A23" s="4" t="s">
        <v>25</v>
      </c>
      <c r="B23" s="10">
        <v>10</v>
      </c>
      <c r="C23" s="11">
        <f t="shared" si="21"/>
        <v>6.8965517241379309E-2</v>
      </c>
      <c r="D23" s="10">
        <v>10</v>
      </c>
      <c r="E23" s="11">
        <f t="shared" si="22"/>
        <v>0.08</v>
      </c>
      <c r="F23" s="10">
        <v>6</v>
      </c>
      <c r="G23" s="11">
        <f t="shared" si="23"/>
        <v>5.8252427184466021E-2</v>
      </c>
      <c r="H23" s="10">
        <v>6</v>
      </c>
      <c r="I23" s="11">
        <f t="shared" si="24"/>
        <v>6.5217391304347824E-2</v>
      </c>
      <c r="J23" s="10">
        <v>5</v>
      </c>
      <c r="K23" s="11">
        <f t="shared" si="25"/>
        <v>7.1428571428571425E-2</v>
      </c>
      <c r="L23" s="11">
        <f>(J23-B23)/B23</f>
        <v>-0.5</v>
      </c>
    </row>
    <row r="24" spans="1:12" s="37" customFormat="1" x14ac:dyDescent="0.25">
      <c r="A24" s="5" t="s">
        <v>9</v>
      </c>
      <c r="B24" s="12">
        <f t="shared" ref="B24" si="26">SUM(B20:B23)</f>
        <v>145</v>
      </c>
      <c r="C24" s="13">
        <f t="shared" si="21"/>
        <v>1</v>
      </c>
      <c r="D24" s="12">
        <f t="shared" ref="D24" si="27">SUM(D20:D23)</f>
        <v>125</v>
      </c>
      <c r="E24" s="13">
        <f t="shared" si="22"/>
        <v>1</v>
      </c>
      <c r="F24" s="12">
        <f t="shared" ref="F24" si="28">SUM(F20:F23)</f>
        <v>103</v>
      </c>
      <c r="G24" s="13">
        <f t="shared" si="23"/>
        <v>1</v>
      </c>
      <c r="H24" s="12">
        <f t="shared" ref="H24" si="29">SUM(H20:H23)</f>
        <v>92</v>
      </c>
      <c r="I24" s="13">
        <f t="shared" si="24"/>
        <v>1</v>
      </c>
      <c r="J24" s="12">
        <f t="shared" ref="J24" si="30">SUM(J20:J23)</f>
        <v>70</v>
      </c>
      <c r="K24" s="13">
        <f t="shared" si="25"/>
        <v>1</v>
      </c>
      <c r="L24" s="13">
        <f>(J24-B24)/B24</f>
        <v>-0.51724137931034486</v>
      </c>
    </row>
    <row r="25" spans="1:12" ht="30" x14ac:dyDescent="0.25">
      <c r="A25" s="6" t="s">
        <v>26</v>
      </c>
      <c r="B25" s="52" t="s">
        <v>1</v>
      </c>
      <c r="C25" s="53"/>
      <c r="D25" s="52" t="s">
        <v>2</v>
      </c>
      <c r="E25" s="53"/>
      <c r="F25" s="52" t="s">
        <v>3</v>
      </c>
      <c r="G25" s="53"/>
      <c r="H25" s="52" t="s">
        <v>4</v>
      </c>
      <c r="I25" s="53"/>
      <c r="J25" s="54" t="s">
        <v>69</v>
      </c>
      <c r="K25" s="54"/>
      <c r="L25" s="9" t="s">
        <v>5</v>
      </c>
    </row>
    <row r="26" spans="1:12" x14ac:dyDescent="0.25">
      <c r="A26" s="4" t="s">
        <v>27</v>
      </c>
      <c r="B26" s="10">
        <v>78</v>
      </c>
      <c r="C26" s="11">
        <f t="shared" ref="C26:C31" si="31">B26/145</f>
        <v>0.53793103448275859</v>
      </c>
      <c r="D26" s="10">
        <v>70</v>
      </c>
      <c r="E26" s="11">
        <f t="shared" ref="E26:E28" si="32">D26/125</f>
        <v>0.56000000000000005</v>
      </c>
      <c r="F26" s="10">
        <v>67</v>
      </c>
      <c r="G26" s="11">
        <f t="shared" ref="G26:G31" si="33">F26/103</f>
        <v>0.65048543689320393</v>
      </c>
      <c r="H26" s="10">
        <v>57</v>
      </c>
      <c r="I26" s="11">
        <f t="shared" ref="I26:I28" si="34">H26/92</f>
        <v>0.61956521739130432</v>
      </c>
      <c r="J26" s="10">
        <v>40</v>
      </c>
      <c r="K26" s="11">
        <f t="shared" ref="K26:K31" si="35">J26/70</f>
        <v>0.5714285714285714</v>
      </c>
      <c r="L26" s="11">
        <f>(J26-B26)/B26</f>
        <v>-0.48717948717948717</v>
      </c>
    </row>
    <row r="27" spans="1:12" x14ac:dyDescent="0.25">
      <c r="A27" s="4" t="s">
        <v>28</v>
      </c>
      <c r="B27" s="10">
        <v>35</v>
      </c>
      <c r="C27" s="11">
        <f t="shared" si="31"/>
        <v>0.2413793103448276</v>
      </c>
      <c r="D27" s="10">
        <v>22</v>
      </c>
      <c r="E27" s="11">
        <f t="shared" si="32"/>
        <v>0.17599999999999999</v>
      </c>
      <c r="F27" s="10">
        <v>16</v>
      </c>
      <c r="G27" s="11">
        <f t="shared" si="33"/>
        <v>0.1553398058252427</v>
      </c>
      <c r="H27" s="10">
        <v>18</v>
      </c>
      <c r="I27" s="11">
        <f t="shared" si="34"/>
        <v>0.19565217391304349</v>
      </c>
      <c r="J27" s="10">
        <v>11</v>
      </c>
      <c r="K27" s="11">
        <f t="shared" si="35"/>
        <v>0.15714285714285714</v>
      </c>
      <c r="L27" s="11">
        <f>(J27-B27)/B27</f>
        <v>-0.68571428571428572</v>
      </c>
    </row>
    <row r="28" spans="1:12" x14ac:dyDescent="0.25">
      <c r="A28" s="4" t="s">
        <v>29</v>
      </c>
      <c r="B28" s="10">
        <v>15</v>
      </c>
      <c r="C28" s="11">
        <f t="shared" si="31"/>
        <v>0.10344827586206896</v>
      </c>
      <c r="D28" s="10">
        <v>17</v>
      </c>
      <c r="E28" s="11">
        <f t="shared" si="32"/>
        <v>0.13600000000000001</v>
      </c>
      <c r="F28" s="10">
        <v>10</v>
      </c>
      <c r="G28" s="11">
        <f t="shared" si="33"/>
        <v>9.7087378640776698E-2</v>
      </c>
      <c r="H28" s="10">
        <v>5</v>
      </c>
      <c r="I28" s="11">
        <f t="shared" si="34"/>
        <v>5.434782608695652E-2</v>
      </c>
      <c r="J28" s="10">
        <v>11</v>
      </c>
      <c r="K28" s="11">
        <f t="shared" si="35"/>
        <v>0.15714285714285714</v>
      </c>
      <c r="L28" s="11">
        <f>(J28-B28)/B28</f>
        <v>-0.26666666666666666</v>
      </c>
    </row>
    <row r="29" spans="1:12" x14ac:dyDescent="0.25">
      <c r="A29" s="4" t="s">
        <v>30</v>
      </c>
      <c r="B29" s="10">
        <v>1</v>
      </c>
      <c r="C29" s="11">
        <f t="shared" si="31"/>
        <v>6.8965517241379309E-3</v>
      </c>
      <c r="D29" s="15" t="s">
        <v>13</v>
      </c>
      <c r="E29" s="16" t="s">
        <v>13</v>
      </c>
      <c r="F29" s="10">
        <v>1</v>
      </c>
      <c r="G29" s="11">
        <f t="shared" si="33"/>
        <v>9.7087378640776691E-3</v>
      </c>
      <c r="H29" s="15" t="s">
        <v>13</v>
      </c>
      <c r="I29" s="16" t="s">
        <v>13</v>
      </c>
      <c r="J29" s="15">
        <v>2</v>
      </c>
      <c r="K29" s="16">
        <f t="shared" si="35"/>
        <v>2.8571428571428571E-2</v>
      </c>
      <c r="L29" s="11">
        <f>(J29-B29)/B29</f>
        <v>1</v>
      </c>
    </row>
    <row r="30" spans="1:12" x14ac:dyDescent="0.25">
      <c r="A30" s="4" t="s">
        <v>31</v>
      </c>
      <c r="B30" s="10">
        <v>16</v>
      </c>
      <c r="C30" s="11">
        <f t="shared" si="31"/>
        <v>0.1103448275862069</v>
      </c>
      <c r="D30" s="10">
        <v>16</v>
      </c>
      <c r="E30" s="11">
        <f t="shared" ref="E30:E31" si="36">D30/125</f>
        <v>0.128</v>
      </c>
      <c r="F30" s="10">
        <v>9</v>
      </c>
      <c r="G30" s="11">
        <f t="shared" si="33"/>
        <v>8.7378640776699032E-2</v>
      </c>
      <c r="H30" s="10">
        <v>12</v>
      </c>
      <c r="I30" s="11">
        <f t="shared" ref="I30:I31" si="37">H30/92</f>
        <v>0.13043478260869565</v>
      </c>
      <c r="J30" s="10">
        <v>6</v>
      </c>
      <c r="K30" s="11">
        <f t="shared" si="35"/>
        <v>8.5714285714285715E-2</v>
      </c>
      <c r="L30" s="11">
        <f>(J30-B30)/B30</f>
        <v>-0.625</v>
      </c>
    </row>
    <row r="31" spans="1:12" s="37" customFormat="1" x14ac:dyDescent="0.25">
      <c r="A31" s="5" t="s">
        <v>9</v>
      </c>
      <c r="B31" s="12">
        <f t="shared" ref="B31" si="38">SUM(B26:B30)</f>
        <v>145</v>
      </c>
      <c r="C31" s="13">
        <f t="shared" si="31"/>
        <v>1</v>
      </c>
      <c r="D31" s="12">
        <f t="shared" ref="D31" si="39">SUM(D26:D30)</f>
        <v>125</v>
      </c>
      <c r="E31" s="13">
        <f t="shared" si="36"/>
        <v>1</v>
      </c>
      <c r="F31" s="12">
        <f t="shared" ref="F31" si="40">SUM(F26:F30)</f>
        <v>103</v>
      </c>
      <c r="G31" s="13">
        <f t="shared" si="33"/>
        <v>1</v>
      </c>
      <c r="H31" s="12">
        <f t="shared" ref="H31" si="41">SUM(H26:H30)</f>
        <v>92</v>
      </c>
      <c r="I31" s="13">
        <f t="shared" si="37"/>
        <v>1</v>
      </c>
      <c r="J31" s="12">
        <f t="shared" ref="J31" si="42">SUM(J26:J30)</f>
        <v>70</v>
      </c>
      <c r="K31" s="13">
        <f t="shared" si="35"/>
        <v>1</v>
      </c>
      <c r="L31" s="13">
        <f>(J31-B31)/B31</f>
        <v>-0.51724137931034486</v>
      </c>
    </row>
    <row r="32" spans="1:12" ht="30" x14ac:dyDescent="0.25">
      <c r="A32" s="3" t="s">
        <v>32</v>
      </c>
      <c r="B32" s="52" t="s">
        <v>1</v>
      </c>
      <c r="C32" s="53"/>
      <c r="D32" s="52" t="s">
        <v>2</v>
      </c>
      <c r="E32" s="53"/>
      <c r="F32" s="52" t="s">
        <v>3</v>
      </c>
      <c r="G32" s="53"/>
      <c r="H32" s="52" t="s">
        <v>4</v>
      </c>
      <c r="I32" s="53"/>
      <c r="J32" s="54" t="s">
        <v>69</v>
      </c>
      <c r="K32" s="54"/>
      <c r="L32" s="9" t="s">
        <v>5</v>
      </c>
    </row>
    <row r="33" spans="1:12" ht="30" x14ac:dyDescent="0.25">
      <c r="A33" s="7" t="s">
        <v>68</v>
      </c>
      <c r="B33" s="10">
        <v>78</v>
      </c>
      <c r="C33" s="11">
        <f t="shared" ref="C33:C35" si="43">B33/145</f>
        <v>0.53793103448275859</v>
      </c>
      <c r="D33" s="10">
        <v>70</v>
      </c>
      <c r="E33" s="11">
        <f t="shared" ref="E33:E35" si="44">D33/125</f>
        <v>0.56000000000000005</v>
      </c>
      <c r="F33" s="10">
        <v>67</v>
      </c>
      <c r="G33" s="11">
        <f t="shared" ref="G33:G35" si="45">F33/103</f>
        <v>0.65048543689320393</v>
      </c>
      <c r="H33" s="10">
        <v>58</v>
      </c>
      <c r="I33" s="11">
        <f t="shared" ref="I33:I35" si="46">H33/92</f>
        <v>0.63043478260869568</v>
      </c>
      <c r="J33" s="10">
        <v>38</v>
      </c>
      <c r="K33" s="11">
        <f t="shared" ref="K33:K35" si="47">J33/70</f>
        <v>0.54285714285714282</v>
      </c>
      <c r="L33" s="11">
        <f>(J33-B33)/B33</f>
        <v>-0.51282051282051277</v>
      </c>
    </row>
    <row r="34" spans="1:12" x14ac:dyDescent="0.25">
      <c r="A34" s="4" t="s">
        <v>33</v>
      </c>
      <c r="B34" s="10">
        <v>67</v>
      </c>
      <c r="C34" s="11">
        <f t="shared" si="43"/>
        <v>0.46206896551724136</v>
      </c>
      <c r="D34" s="10">
        <v>55</v>
      </c>
      <c r="E34" s="11">
        <f t="shared" si="44"/>
        <v>0.44</v>
      </c>
      <c r="F34" s="10">
        <v>36</v>
      </c>
      <c r="G34" s="11">
        <f t="shared" si="45"/>
        <v>0.34951456310679613</v>
      </c>
      <c r="H34" s="10">
        <v>34</v>
      </c>
      <c r="I34" s="11">
        <f t="shared" si="46"/>
        <v>0.36956521739130432</v>
      </c>
      <c r="J34" s="10">
        <v>32</v>
      </c>
      <c r="K34" s="11">
        <f t="shared" si="47"/>
        <v>0.45714285714285713</v>
      </c>
      <c r="L34" s="11">
        <f>(J34-B34)/B34</f>
        <v>-0.52238805970149249</v>
      </c>
    </row>
    <row r="35" spans="1:12" s="37" customFormat="1" x14ac:dyDescent="0.25">
      <c r="A35" s="5" t="s">
        <v>9</v>
      </c>
      <c r="B35" s="12">
        <f t="shared" ref="B35" si="48">SUM(B33:B34)</f>
        <v>145</v>
      </c>
      <c r="C35" s="13">
        <f t="shared" si="43"/>
        <v>1</v>
      </c>
      <c r="D35" s="12">
        <f t="shared" ref="D35" si="49">SUM(D33:D34)</f>
        <v>125</v>
      </c>
      <c r="E35" s="13">
        <f t="shared" si="44"/>
        <v>1</v>
      </c>
      <c r="F35" s="12">
        <f t="shared" ref="F35" si="50">SUM(F33:F34)</f>
        <v>103</v>
      </c>
      <c r="G35" s="13">
        <f t="shared" si="45"/>
        <v>1</v>
      </c>
      <c r="H35" s="12">
        <f t="shared" ref="H35" si="51">SUM(H33:H34)</f>
        <v>92</v>
      </c>
      <c r="I35" s="13">
        <f t="shared" si="46"/>
        <v>1</v>
      </c>
      <c r="J35" s="12">
        <f t="shared" ref="J35" si="52">SUM(J33:J34)</f>
        <v>70</v>
      </c>
      <c r="K35" s="13">
        <f t="shared" si="47"/>
        <v>1</v>
      </c>
      <c r="L35" s="13">
        <f>(J35-B35)/B35</f>
        <v>-0.51724137931034486</v>
      </c>
    </row>
  </sheetData>
  <mergeCells count="26">
    <mergeCell ref="B32:C32"/>
    <mergeCell ref="D32:E32"/>
    <mergeCell ref="F32:G32"/>
    <mergeCell ref="H32:I32"/>
    <mergeCell ref="J32:K32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2018-2019</oddHeader>
    <oddFooter xml:space="preserve">&amp;CInstitutional Effectiveness, Success, and Equity Office (August 2018)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workbookViewId="0">
      <selection sqref="A1:H2"/>
    </sheetView>
  </sheetViews>
  <sheetFormatPr defaultRowHeight="15" x14ac:dyDescent="0.25"/>
  <cols>
    <col min="1" max="1" width="38.140625" style="8" customWidth="1"/>
    <col min="2" max="2" width="18.5703125" style="14" customWidth="1"/>
    <col min="3" max="4" width="13.140625" style="14" customWidth="1"/>
    <col min="5" max="5" width="13.140625" style="23" customWidth="1"/>
    <col min="6" max="6" width="13.140625" style="14" customWidth="1"/>
    <col min="7" max="7" width="13.140625" style="23" customWidth="1"/>
    <col min="8" max="8" width="13.140625" style="24" customWidth="1"/>
  </cols>
  <sheetData>
    <row r="1" spans="1:8" x14ac:dyDescent="0.25">
      <c r="A1" s="49" t="s">
        <v>39</v>
      </c>
      <c r="B1" s="49"/>
      <c r="C1" s="49"/>
      <c r="D1" s="49"/>
      <c r="E1" s="49"/>
      <c r="F1" s="49"/>
      <c r="G1" s="49"/>
      <c r="H1" s="49"/>
    </row>
    <row r="2" spans="1:8" x14ac:dyDescent="0.25">
      <c r="A2" s="55"/>
      <c r="B2" s="55"/>
      <c r="C2" s="55"/>
      <c r="D2" s="55"/>
      <c r="E2" s="55"/>
      <c r="F2" s="55"/>
      <c r="G2" s="55"/>
      <c r="H2" s="55"/>
    </row>
    <row r="3" spans="1:8" ht="30" x14ac:dyDescent="0.25">
      <c r="A3" s="25" t="s">
        <v>35</v>
      </c>
      <c r="B3" s="1" t="s">
        <v>36</v>
      </c>
      <c r="C3" s="17" t="s">
        <v>63</v>
      </c>
      <c r="D3" s="17" t="s">
        <v>64</v>
      </c>
      <c r="E3" s="18" t="s">
        <v>65</v>
      </c>
      <c r="F3" s="17" t="s">
        <v>66</v>
      </c>
      <c r="G3" s="18" t="s">
        <v>37</v>
      </c>
      <c r="H3" s="19" t="s">
        <v>67</v>
      </c>
    </row>
    <row r="4" spans="1:8" x14ac:dyDescent="0.25">
      <c r="A4" s="56" t="s">
        <v>40</v>
      </c>
      <c r="B4" s="2" t="s">
        <v>1</v>
      </c>
      <c r="C4" s="10">
        <v>170</v>
      </c>
      <c r="D4" s="10">
        <v>155</v>
      </c>
      <c r="E4" s="20">
        <v>0.91176470588235292</v>
      </c>
      <c r="F4" s="10">
        <v>124</v>
      </c>
      <c r="G4" s="20">
        <v>0.72941176470588232</v>
      </c>
      <c r="H4" s="22" t="s">
        <v>13</v>
      </c>
    </row>
    <row r="5" spans="1:8" x14ac:dyDescent="0.25">
      <c r="A5" s="57"/>
      <c r="B5" s="2" t="s">
        <v>2</v>
      </c>
      <c r="C5" s="10">
        <v>139</v>
      </c>
      <c r="D5" s="10">
        <v>114</v>
      </c>
      <c r="E5" s="20">
        <v>0.82014388489208634</v>
      </c>
      <c r="F5" s="10">
        <v>74</v>
      </c>
      <c r="G5" s="20">
        <v>0.53237410071942448</v>
      </c>
      <c r="H5" s="22" t="s">
        <v>13</v>
      </c>
    </row>
    <row r="6" spans="1:8" x14ac:dyDescent="0.25">
      <c r="A6" s="57"/>
      <c r="B6" s="2" t="s">
        <v>3</v>
      </c>
      <c r="C6" s="10">
        <v>112</v>
      </c>
      <c r="D6" s="10">
        <v>91</v>
      </c>
      <c r="E6" s="20">
        <v>0.8125</v>
      </c>
      <c r="F6" s="10">
        <v>56</v>
      </c>
      <c r="G6" s="20">
        <v>0.5</v>
      </c>
      <c r="H6" s="22" t="s">
        <v>13</v>
      </c>
    </row>
    <row r="7" spans="1:8" x14ac:dyDescent="0.25">
      <c r="A7" s="57"/>
      <c r="B7" s="2" t="s">
        <v>4</v>
      </c>
      <c r="C7" s="10">
        <v>103</v>
      </c>
      <c r="D7" s="10">
        <v>87</v>
      </c>
      <c r="E7" s="20">
        <v>0.84466019417475724</v>
      </c>
      <c r="F7" s="10">
        <v>60</v>
      </c>
      <c r="G7" s="20">
        <v>0.58252427184466016</v>
      </c>
      <c r="H7" s="22" t="s">
        <v>13</v>
      </c>
    </row>
    <row r="8" spans="1:8" x14ac:dyDescent="0.25">
      <c r="A8" s="58"/>
      <c r="B8" s="2" t="s">
        <v>69</v>
      </c>
      <c r="C8" s="10">
        <v>83</v>
      </c>
      <c r="D8" s="10">
        <v>69</v>
      </c>
      <c r="E8" s="20">
        <v>0.83132530120481929</v>
      </c>
      <c r="F8" s="10">
        <v>55</v>
      </c>
      <c r="G8" s="20">
        <v>0.66265060240963858</v>
      </c>
      <c r="H8" s="22" t="s">
        <v>13</v>
      </c>
    </row>
    <row r="10" spans="1:8" ht="30" x14ac:dyDescent="0.25">
      <c r="A10" s="3" t="s">
        <v>38</v>
      </c>
      <c r="B10" s="1" t="s">
        <v>36</v>
      </c>
      <c r="C10" s="17" t="s">
        <v>63</v>
      </c>
      <c r="D10" s="17" t="s">
        <v>64</v>
      </c>
      <c r="E10" s="18" t="s">
        <v>65</v>
      </c>
      <c r="F10" s="17" t="s">
        <v>66</v>
      </c>
      <c r="G10" s="18" t="s">
        <v>37</v>
      </c>
      <c r="H10" s="19" t="s">
        <v>67</v>
      </c>
    </row>
    <row r="11" spans="1:8" x14ac:dyDescent="0.25">
      <c r="A11" s="59" t="s">
        <v>41</v>
      </c>
      <c r="B11" s="2" t="s">
        <v>1</v>
      </c>
      <c r="C11" s="10">
        <v>34</v>
      </c>
      <c r="D11" s="10">
        <v>30</v>
      </c>
      <c r="E11" s="21">
        <v>0.88235294117647056</v>
      </c>
      <c r="F11" s="10">
        <v>22</v>
      </c>
      <c r="G11" s="21">
        <v>0.6470588235294118</v>
      </c>
      <c r="H11" s="22">
        <v>1.9</v>
      </c>
    </row>
    <row r="12" spans="1:8" x14ac:dyDescent="0.25">
      <c r="A12" s="59"/>
      <c r="B12" s="2" t="s">
        <v>2</v>
      </c>
      <c r="C12" s="10">
        <v>32</v>
      </c>
      <c r="D12" s="10">
        <v>30</v>
      </c>
      <c r="E12" s="21">
        <v>0.9375</v>
      </c>
      <c r="F12" s="10">
        <v>18</v>
      </c>
      <c r="G12" s="21">
        <v>0.5625</v>
      </c>
      <c r="H12" s="22">
        <v>1.8928571428571428</v>
      </c>
    </row>
    <row r="13" spans="1:8" x14ac:dyDescent="0.25">
      <c r="A13" s="59"/>
      <c r="B13" s="2" t="s">
        <v>3</v>
      </c>
      <c r="C13" s="10">
        <v>31</v>
      </c>
      <c r="D13" s="10">
        <v>25</v>
      </c>
      <c r="E13" s="21">
        <v>0.80645161290322576</v>
      </c>
      <c r="F13" s="10">
        <v>15</v>
      </c>
      <c r="G13" s="21">
        <v>0.4838709677419355</v>
      </c>
      <c r="H13" s="22">
        <v>1.68</v>
      </c>
    </row>
    <row r="14" spans="1:8" x14ac:dyDescent="0.25">
      <c r="A14" s="59"/>
      <c r="B14" s="2" t="s">
        <v>4</v>
      </c>
      <c r="C14" s="10">
        <v>30</v>
      </c>
      <c r="D14" s="10">
        <v>28</v>
      </c>
      <c r="E14" s="21">
        <v>0.93333333333333335</v>
      </c>
      <c r="F14" s="10">
        <v>11</v>
      </c>
      <c r="G14" s="21">
        <v>0.36666666666666664</v>
      </c>
      <c r="H14" s="22">
        <v>1.2592592592592593</v>
      </c>
    </row>
    <row r="15" spans="1:8" x14ac:dyDescent="0.25">
      <c r="A15" s="59"/>
      <c r="B15" s="2" t="s">
        <v>69</v>
      </c>
      <c r="C15" s="10">
        <v>19</v>
      </c>
      <c r="D15" s="10">
        <v>17</v>
      </c>
      <c r="E15" s="21">
        <v>0.89473684210526316</v>
      </c>
      <c r="F15" s="10">
        <v>10</v>
      </c>
      <c r="G15" s="21">
        <v>0.52631578947368418</v>
      </c>
      <c r="H15" s="22">
        <v>1.7647058823529411</v>
      </c>
    </row>
    <row r="16" spans="1:8" ht="30" x14ac:dyDescent="0.25">
      <c r="A16" s="26"/>
      <c r="B16" s="1" t="s">
        <v>36</v>
      </c>
      <c r="C16" s="17" t="s">
        <v>63</v>
      </c>
      <c r="D16" s="17" t="s">
        <v>64</v>
      </c>
      <c r="E16" s="18" t="s">
        <v>65</v>
      </c>
      <c r="F16" s="17" t="s">
        <v>66</v>
      </c>
      <c r="G16" s="18" t="s">
        <v>37</v>
      </c>
      <c r="H16" s="19" t="s">
        <v>67</v>
      </c>
    </row>
    <row r="17" spans="1:8" x14ac:dyDescent="0.25">
      <c r="A17" s="59" t="s">
        <v>42</v>
      </c>
      <c r="B17" s="2" t="s">
        <v>1</v>
      </c>
      <c r="C17" s="10">
        <v>99</v>
      </c>
      <c r="D17" s="10">
        <v>92</v>
      </c>
      <c r="E17" s="21">
        <v>0.92929292929292928</v>
      </c>
      <c r="F17" s="10">
        <v>70</v>
      </c>
      <c r="G17" s="21">
        <v>0.70707070707070707</v>
      </c>
      <c r="H17" s="22">
        <v>2.6714285714285717</v>
      </c>
    </row>
    <row r="18" spans="1:8" x14ac:dyDescent="0.25">
      <c r="A18" s="59"/>
      <c r="B18" s="2" t="s">
        <v>2</v>
      </c>
      <c r="C18" s="10">
        <v>85</v>
      </c>
      <c r="D18" s="10">
        <v>67</v>
      </c>
      <c r="E18" s="21">
        <v>0.78823529411764703</v>
      </c>
      <c r="F18" s="10">
        <v>39</v>
      </c>
      <c r="G18" s="21">
        <v>0.45882352941176469</v>
      </c>
      <c r="H18" s="22">
        <v>1.803030303030303</v>
      </c>
    </row>
    <row r="19" spans="1:8" x14ac:dyDescent="0.25">
      <c r="A19" s="59"/>
      <c r="B19" s="2" t="s">
        <v>3</v>
      </c>
      <c r="C19" s="10">
        <v>66</v>
      </c>
      <c r="D19" s="10">
        <v>52</v>
      </c>
      <c r="E19" s="21">
        <v>0.78787878787878785</v>
      </c>
      <c r="F19" s="10">
        <v>30</v>
      </c>
      <c r="G19" s="21">
        <v>0.45454545454545453</v>
      </c>
      <c r="H19" s="22">
        <v>1.72</v>
      </c>
    </row>
    <row r="20" spans="1:8" x14ac:dyDescent="0.25">
      <c r="A20" s="59"/>
      <c r="B20" s="2" t="s">
        <v>4</v>
      </c>
      <c r="C20" s="10">
        <v>53</v>
      </c>
      <c r="D20" s="10">
        <v>45</v>
      </c>
      <c r="E20" s="21">
        <v>0.84905660377358494</v>
      </c>
      <c r="F20" s="10">
        <v>35</v>
      </c>
      <c r="G20" s="21">
        <v>0.660377358490566</v>
      </c>
      <c r="H20" s="22">
        <v>2.5116279069767442</v>
      </c>
    </row>
    <row r="21" spans="1:8" x14ac:dyDescent="0.25">
      <c r="A21" s="59"/>
      <c r="B21" s="2" t="s">
        <v>69</v>
      </c>
      <c r="C21" s="10">
        <v>45</v>
      </c>
      <c r="D21" s="10">
        <v>38</v>
      </c>
      <c r="E21" s="21">
        <v>0.84444444444444444</v>
      </c>
      <c r="F21" s="10">
        <v>34</v>
      </c>
      <c r="G21" s="21">
        <v>0.75555555555555554</v>
      </c>
      <c r="H21" s="22">
        <v>3.1388888888888888</v>
      </c>
    </row>
    <row r="22" spans="1:8" ht="30" x14ac:dyDescent="0.25">
      <c r="A22" s="26"/>
      <c r="B22" s="1" t="s">
        <v>36</v>
      </c>
      <c r="C22" s="17" t="s">
        <v>63</v>
      </c>
      <c r="D22" s="17" t="s">
        <v>64</v>
      </c>
      <c r="E22" s="18" t="s">
        <v>65</v>
      </c>
      <c r="F22" s="17" t="s">
        <v>66</v>
      </c>
      <c r="G22" s="18" t="s">
        <v>37</v>
      </c>
      <c r="H22" s="19" t="s">
        <v>67</v>
      </c>
    </row>
    <row r="23" spans="1:8" x14ac:dyDescent="0.25">
      <c r="A23" s="59" t="s">
        <v>43</v>
      </c>
      <c r="B23" s="2" t="s">
        <v>1</v>
      </c>
      <c r="C23" s="10">
        <v>37</v>
      </c>
      <c r="D23" s="10">
        <v>33</v>
      </c>
      <c r="E23" s="21">
        <v>0.89189189189189189</v>
      </c>
      <c r="F23" s="10">
        <v>32</v>
      </c>
      <c r="G23" s="21">
        <v>0.86486486486486491</v>
      </c>
      <c r="H23" s="22">
        <v>3.5969696969696976</v>
      </c>
    </row>
    <row r="24" spans="1:8" x14ac:dyDescent="0.25">
      <c r="A24" s="59"/>
      <c r="B24" s="2" t="s">
        <v>2</v>
      </c>
      <c r="C24" s="10">
        <v>22</v>
      </c>
      <c r="D24" s="10">
        <v>17</v>
      </c>
      <c r="E24" s="21">
        <v>0.77272727272727271</v>
      </c>
      <c r="F24" s="10">
        <v>17</v>
      </c>
      <c r="G24" s="21">
        <v>0.77272727272727271</v>
      </c>
      <c r="H24" s="22">
        <v>3.6470588235294117</v>
      </c>
    </row>
    <row r="25" spans="1:8" x14ac:dyDescent="0.25">
      <c r="A25" s="59"/>
      <c r="B25" s="2" t="s">
        <v>3</v>
      </c>
      <c r="C25" s="2">
        <v>15</v>
      </c>
      <c r="D25" s="2">
        <v>14</v>
      </c>
      <c r="E25" s="21">
        <v>0.93333333333333335</v>
      </c>
      <c r="F25" s="2">
        <v>11</v>
      </c>
      <c r="G25" s="21">
        <v>0.73333333333333328</v>
      </c>
      <c r="H25" s="22">
        <v>2.3333333333333335</v>
      </c>
    </row>
    <row r="26" spans="1:8" x14ac:dyDescent="0.25">
      <c r="A26" s="59"/>
      <c r="B26" s="2" t="s">
        <v>4</v>
      </c>
      <c r="C26" s="10">
        <v>20</v>
      </c>
      <c r="D26" s="10">
        <v>14</v>
      </c>
      <c r="E26" s="21">
        <v>0.7</v>
      </c>
      <c r="F26" s="10">
        <v>14</v>
      </c>
      <c r="G26" s="21">
        <v>0.7</v>
      </c>
      <c r="H26" s="22">
        <v>2.7142857142857144</v>
      </c>
    </row>
    <row r="27" spans="1:8" x14ac:dyDescent="0.25">
      <c r="A27" s="59"/>
      <c r="B27" s="2" t="s">
        <v>69</v>
      </c>
      <c r="C27" s="10">
        <v>19</v>
      </c>
      <c r="D27" s="10">
        <v>14</v>
      </c>
      <c r="E27" s="21">
        <v>0.73684210526315785</v>
      </c>
      <c r="F27" s="10">
        <v>11</v>
      </c>
      <c r="G27" s="21">
        <v>0.57894736842105265</v>
      </c>
      <c r="H27" s="22">
        <v>2.0769230769230771</v>
      </c>
    </row>
  </sheetData>
  <mergeCells count="5">
    <mergeCell ref="A1:H2"/>
    <mergeCell ref="A4:A8"/>
    <mergeCell ref="A11:A15"/>
    <mergeCell ref="A17:A21"/>
    <mergeCell ref="A23:A27"/>
  </mergeCells>
  <printOptions horizontalCentered="1"/>
  <pageMargins left="0.7" right="0.7" top="0.75" bottom="0.75" header="0.3" footer="0.3"/>
  <pageSetup scale="90" orientation="landscape" r:id="rId1"/>
  <headerFooter>
    <oddHeader>&amp;CCuyamaca College Program Review 2018-2019</oddHeader>
    <oddFooter xml:space="preserve">&amp;CInstitutional Effectiveness, Success, and Equity Office (August 2018)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workbookViewId="0"/>
  </sheetViews>
  <sheetFormatPr defaultRowHeight="15" x14ac:dyDescent="0.25"/>
  <cols>
    <col min="1" max="1" width="20" style="8" customWidth="1"/>
    <col min="2" max="2" width="16.7109375" style="14" customWidth="1"/>
    <col min="3" max="8" width="13.7109375" style="14" customWidth="1"/>
  </cols>
  <sheetData>
    <row r="1" spans="1:8" ht="30" x14ac:dyDescent="0.25">
      <c r="A1" s="3" t="s">
        <v>44</v>
      </c>
      <c r="B1" s="1" t="s">
        <v>36</v>
      </c>
      <c r="C1" s="17" t="s">
        <v>63</v>
      </c>
      <c r="D1" s="17" t="s">
        <v>64</v>
      </c>
      <c r="E1" s="18" t="s">
        <v>65</v>
      </c>
      <c r="F1" s="17" t="s">
        <v>66</v>
      </c>
      <c r="G1" s="18" t="s">
        <v>37</v>
      </c>
      <c r="H1" s="19" t="s">
        <v>67</v>
      </c>
    </row>
    <row r="2" spans="1:8" x14ac:dyDescent="0.25">
      <c r="A2" s="59" t="s">
        <v>45</v>
      </c>
      <c r="B2" s="40" t="s">
        <v>1</v>
      </c>
      <c r="C2" s="10">
        <v>170</v>
      </c>
      <c r="D2" s="10">
        <v>155</v>
      </c>
      <c r="E2" s="21">
        <v>0.91176470588235292</v>
      </c>
      <c r="F2" s="10">
        <v>124</v>
      </c>
      <c r="G2" s="21">
        <v>0.72941176470588232</v>
      </c>
      <c r="H2" s="29">
        <v>2.7194805194805198</v>
      </c>
    </row>
    <row r="3" spans="1:8" x14ac:dyDescent="0.25">
      <c r="A3" s="59"/>
      <c r="B3" s="40" t="s">
        <v>2</v>
      </c>
      <c r="C3" s="10">
        <v>139</v>
      </c>
      <c r="D3" s="10">
        <v>114</v>
      </c>
      <c r="E3" s="21">
        <v>0.82014388489208634</v>
      </c>
      <c r="F3" s="10">
        <v>74</v>
      </c>
      <c r="G3" s="21">
        <v>0.53237410071942448</v>
      </c>
      <c r="H3" s="29">
        <v>2.1081081081081079</v>
      </c>
    </row>
    <row r="4" spans="1:8" x14ac:dyDescent="0.25">
      <c r="A4" s="59"/>
      <c r="B4" s="40" t="s">
        <v>3</v>
      </c>
      <c r="C4" s="10">
        <v>112</v>
      </c>
      <c r="D4" s="10">
        <v>91</v>
      </c>
      <c r="E4" s="21">
        <v>0.8125</v>
      </c>
      <c r="F4" s="10">
        <v>56</v>
      </c>
      <c r="G4" s="21">
        <v>0.5</v>
      </c>
      <c r="H4" s="29">
        <v>1.7931034482758621</v>
      </c>
    </row>
    <row r="5" spans="1:8" x14ac:dyDescent="0.25">
      <c r="A5" s="59"/>
      <c r="B5" s="40" t="s">
        <v>4</v>
      </c>
      <c r="C5" s="10">
        <v>103</v>
      </c>
      <c r="D5" s="10">
        <v>87</v>
      </c>
      <c r="E5" s="21">
        <v>0.84466019417475724</v>
      </c>
      <c r="F5" s="10">
        <v>60</v>
      </c>
      <c r="G5" s="21">
        <v>0.58252427184466016</v>
      </c>
      <c r="H5" s="29">
        <v>2.1428571428571428</v>
      </c>
    </row>
    <row r="6" spans="1:8" x14ac:dyDescent="0.25">
      <c r="A6" s="59"/>
      <c r="B6" s="40" t="s">
        <v>69</v>
      </c>
      <c r="C6" s="10">
        <v>83</v>
      </c>
      <c r="D6" s="10">
        <v>69</v>
      </c>
      <c r="E6" s="21">
        <v>0.83132530120481929</v>
      </c>
      <c r="F6" s="10">
        <v>55</v>
      </c>
      <c r="G6" s="21">
        <v>0.66265060240963858</v>
      </c>
      <c r="H6" s="29">
        <v>2.5757575757575757</v>
      </c>
    </row>
    <row r="7" spans="1:8" x14ac:dyDescent="0.25">
      <c r="A7" s="59" t="s">
        <v>46</v>
      </c>
      <c r="B7" s="40" t="s">
        <v>1</v>
      </c>
      <c r="C7" s="15" t="s">
        <v>13</v>
      </c>
      <c r="D7" s="15" t="s">
        <v>13</v>
      </c>
      <c r="E7" s="27" t="s">
        <v>13</v>
      </c>
      <c r="F7" s="15" t="s">
        <v>13</v>
      </c>
      <c r="G7" s="27" t="s">
        <v>13</v>
      </c>
      <c r="H7" s="72" t="s">
        <v>13</v>
      </c>
    </row>
    <row r="8" spans="1:8" x14ac:dyDescent="0.25">
      <c r="A8" s="59"/>
      <c r="B8" s="40" t="s">
        <v>2</v>
      </c>
      <c r="C8" s="15" t="s">
        <v>13</v>
      </c>
      <c r="D8" s="15" t="s">
        <v>13</v>
      </c>
      <c r="E8" s="27" t="s">
        <v>13</v>
      </c>
      <c r="F8" s="15" t="s">
        <v>13</v>
      </c>
      <c r="G8" s="27" t="s">
        <v>13</v>
      </c>
      <c r="H8" s="72" t="s">
        <v>13</v>
      </c>
    </row>
    <row r="9" spans="1:8" x14ac:dyDescent="0.25">
      <c r="A9" s="59"/>
      <c r="B9" s="40" t="s">
        <v>3</v>
      </c>
      <c r="C9" s="15" t="s">
        <v>13</v>
      </c>
      <c r="D9" s="15" t="s">
        <v>13</v>
      </c>
      <c r="E9" s="27" t="s">
        <v>13</v>
      </c>
      <c r="F9" s="15" t="s">
        <v>13</v>
      </c>
      <c r="G9" s="27" t="s">
        <v>13</v>
      </c>
      <c r="H9" s="72" t="s">
        <v>13</v>
      </c>
    </row>
    <row r="10" spans="1:8" x14ac:dyDescent="0.25">
      <c r="A10" s="59"/>
      <c r="B10" s="40" t="s">
        <v>4</v>
      </c>
      <c r="C10" s="15" t="s">
        <v>13</v>
      </c>
      <c r="D10" s="15" t="s">
        <v>13</v>
      </c>
      <c r="E10" s="27" t="s">
        <v>13</v>
      </c>
      <c r="F10" s="15" t="s">
        <v>13</v>
      </c>
      <c r="G10" s="27" t="s">
        <v>13</v>
      </c>
      <c r="H10" s="72" t="s">
        <v>13</v>
      </c>
    </row>
    <row r="11" spans="1:8" x14ac:dyDescent="0.25">
      <c r="A11" s="59"/>
      <c r="B11" s="40" t="s">
        <v>69</v>
      </c>
      <c r="C11" s="15" t="s">
        <v>13</v>
      </c>
      <c r="D11" s="15" t="s">
        <v>13</v>
      </c>
      <c r="E11" s="27" t="s">
        <v>13</v>
      </c>
      <c r="F11" s="15" t="s">
        <v>13</v>
      </c>
      <c r="G11" s="27" t="s">
        <v>13</v>
      </c>
      <c r="H11" s="72" t="s">
        <v>13</v>
      </c>
    </row>
    <row r="14" spans="1:8" ht="33.75" customHeight="1" x14ac:dyDescent="0.25">
      <c r="A14" s="60" t="s">
        <v>45</v>
      </c>
      <c r="B14" s="60"/>
      <c r="C14" s="60"/>
      <c r="D14" s="60"/>
      <c r="E14" s="60"/>
      <c r="F14" s="60"/>
      <c r="G14" s="60"/>
      <c r="H14" s="60"/>
    </row>
    <row r="15" spans="1:8" ht="30" x14ac:dyDescent="0.25">
      <c r="A15" s="3" t="s">
        <v>47</v>
      </c>
      <c r="B15" s="38" t="s">
        <v>36</v>
      </c>
      <c r="C15" s="17" t="s">
        <v>63</v>
      </c>
      <c r="D15" s="17" t="s">
        <v>64</v>
      </c>
      <c r="E15" s="17" t="s">
        <v>65</v>
      </c>
      <c r="F15" s="17" t="s">
        <v>66</v>
      </c>
      <c r="G15" s="17" t="s">
        <v>37</v>
      </c>
      <c r="H15" s="17" t="s">
        <v>67</v>
      </c>
    </row>
    <row r="16" spans="1:8" x14ac:dyDescent="0.25">
      <c r="A16" s="61" t="s">
        <v>48</v>
      </c>
      <c r="B16" s="40" t="s">
        <v>1</v>
      </c>
      <c r="C16" s="41">
        <v>14</v>
      </c>
      <c r="D16" s="41">
        <v>10</v>
      </c>
      <c r="E16" s="42">
        <v>0.7142857142857143</v>
      </c>
      <c r="F16" s="41">
        <v>5</v>
      </c>
      <c r="G16" s="42">
        <v>0.35714285714285715</v>
      </c>
      <c r="H16" s="43">
        <v>1.4888888888888889</v>
      </c>
    </row>
    <row r="17" spans="1:8" x14ac:dyDescent="0.25">
      <c r="A17" s="62"/>
      <c r="B17" s="40" t="s">
        <v>2</v>
      </c>
      <c r="C17" s="41">
        <v>10</v>
      </c>
      <c r="D17" s="41">
        <v>9</v>
      </c>
      <c r="E17" s="42">
        <v>0.9</v>
      </c>
      <c r="F17" s="41">
        <v>6</v>
      </c>
      <c r="G17" s="42">
        <v>0.6</v>
      </c>
      <c r="H17" s="43">
        <v>1.7777777777777777</v>
      </c>
    </row>
    <row r="18" spans="1:8" x14ac:dyDescent="0.25">
      <c r="A18" s="62"/>
      <c r="B18" s="40" t="s">
        <v>3</v>
      </c>
      <c r="C18" s="41">
        <v>7</v>
      </c>
      <c r="D18" s="41">
        <v>6</v>
      </c>
      <c r="E18" s="42">
        <v>0.8571428571428571</v>
      </c>
      <c r="F18" s="41">
        <v>2</v>
      </c>
      <c r="G18" s="42">
        <v>0.2857142857142857</v>
      </c>
      <c r="H18" s="43">
        <v>1.3333333333333333</v>
      </c>
    </row>
    <row r="19" spans="1:8" x14ac:dyDescent="0.25">
      <c r="A19" s="62"/>
      <c r="B19" s="40" t="s">
        <v>4</v>
      </c>
      <c r="C19" s="41">
        <v>5</v>
      </c>
      <c r="D19" s="41">
        <v>2</v>
      </c>
      <c r="E19" s="42">
        <v>0.4</v>
      </c>
      <c r="F19" s="41">
        <v>2</v>
      </c>
      <c r="G19" s="42">
        <v>0.4</v>
      </c>
      <c r="H19" s="43">
        <v>3</v>
      </c>
    </row>
    <row r="20" spans="1:8" x14ac:dyDescent="0.25">
      <c r="A20" s="63"/>
      <c r="B20" s="40" t="s">
        <v>69</v>
      </c>
      <c r="C20" s="41">
        <v>6</v>
      </c>
      <c r="D20" s="41">
        <v>6</v>
      </c>
      <c r="E20" s="42">
        <v>1</v>
      </c>
      <c r="F20" s="41">
        <v>5</v>
      </c>
      <c r="G20" s="42">
        <v>0.83333333333333337</v>
      </c>
      <c r="H20" s="43">
        <v>2.8333333333333335</v>
      </c>
    </row>
    <row r="21" spans="1:8" x14ac:dyDescent="0.25">
      <c r="A21" s="64" t="s">
        <v>49</v>
      </c>
      <c r="B21" s="44" t="s">
        <v>1</v>
      </c>
      <c r="C21" s="45" t="s">
        <v>13</v>
      </c>
      <c r="D21" s="45" t="s">
        <v>13</v>
      </c>
      <c r="E21" s="46" t="s">
        <v>13</v>
      </c>
      <c r="F21" s="45" t="s">
        <v>13</v>
      </c>
      <c r="G21" s="46" t="s">
        <v>13</v>
      </c>
      <c r="H21" s="47" t="s">
        <v>13</v>
      </c>
    </row>
    <row r="22" spans="1:8" x14ac:dyDescent="0.25">
      <c r="A22" s="64"/>
      <c r="B22" s="44" t="s">
        <v>2</v>
      </c>
      <c r="C22" s="45" t="s">
        <v>13</v>
      </c>
      <c r="D22" s="45" t="s">
        <v>13</v>
      </c>
      <c r="E22" s="46" t="s">
        <v>13</v>
      </c>
      <c r="F22" s="45" t="s">
        <v>13</v>
      </c>
      <c r="G22" s="46" t="s">
        <v>13</v>
      </c>
      <c r="H22" s="47" t="s">
        <v>13</v>
      </c>
    </row>
    <row r="23" spans="1:8" x14ac:dyDescent="0.25">
      <c r="A23" s="64"/>
      <c r="B23" s="44" t="s">
        <v>3</v>
      </c>
      <c r="C23" s="45" t="s">
        <v>13</v>
      </c>
      <c r="D23" s="45" t="s">
        <v>13</v>
      </c>
      <c r="E23" s="46" t="s">
        <v>13</v>
      </c>
      <c r="F23" s="45" t="s">
        <v>13</v>
      </c>
      <c r="G23" s="46" t="s">
        <v>13</v>
      </c>
      <c r="H23" s="47" t="s">
        <v>13</v>
      </c>
    </row>
    <row r="24" spans="1:8" x14ac:dyDescent="0.25">
      <c r="A24" s="64"/>
      <c r="B24" s="44" t="s">
        <v>4</v>
      </c>
      <c r="C24" s="45">
        <v>1</v>
      </c>
      <c r="D24" s="45">
        <v>1</v>
      </c>
      <c r="E24" s="46">
        <v>1</v>
      </c>
      <c r="F24" s="45">
        <v>1</v>
      </c>
      <c r="G24" s="46">
        <v>1</v>
      </c>
      <c r="H24" s="47">
        <v>4</v>
      </c>
    </row>
    <row r="25" spans="1:8" x14ac:dyDescent="0.25">
      <c r="A25" s="64"/>
      <c r="B25" s="44" t="s">
        <v>69</v>
      </c>
      <c r="C25" s="45" t="s">
        <v>13</v>
      </c>
      <c r="D25" s="45" t="s">
        <v>13</v>
      </c>
      <c r="E25" s="46" t="s">
        <v>13</v>
      </c>
      <c r="F25" s="45" t="s">
        <v>13</v>
      </c>
      <c r="G25" s="46" t="s">
        <v>13</v>
      </c>
      <c r="H25" s="47" t="s">
        <v>13</v>
      </c>
    </row>
    <row r="26" spans="1:8" x14ac:dyDescent="0.25">
      <c r="A26" s="66" t="s">
        <v>14</v>
      </c>
      <c r="B26" s="40" t="s">
        <v>1</v>
      </c>
      <c r="C26" s="41">
        <v>3</v>
      </c>
      <c r="D26" s="41">
        <v>3</v>
      </c>
      <c r="E26" s="42">
        <v>1</v>
      </c>
      <c r="F26" s="41">
        <v>3</v>
      </c>
      <c r="G26" s="42">
        <v>1</v>
      </c>
      <c r="H26" s="43">
        <v>3</v>
      </c>
    </row>
    <row r="27" spans="1:8" x14ac:dyDescent="0.25">
      <c r="A27" s="66"/>
      <c r="B27" s="40" t="s">
        <v>2</v>
      </c>
      <c r="C27" s="41">
        <v>5</v>
      </c>
      <c r="D27" s="41">
        <v>4</v>
      </c>
      <c r="E27" s="42">
        <v>0.8</v>
      </c>
      <c r="F27" s="41">
        <v>4</v>
      </c>
      <c r="G27" s="42">
        <v>0.8</v>
      </c>
      <c r="H27" s="43">
        <v>3</v>
      </c>
    </row>
    <row r="28" spans="1:8" x14ac:dyDescent="0.25">
      <c r="A28" s="66"/>
      <c r="B28" s="40" t="s">
        <v>3</v>
      </c>
      <c r="C28" s="41">
        <v>2</v>
      </c>
      <c r="D28" s="41">
        <v>2</v>
      </c>
      <c r="E28" s="42">
        <v>1</v>
      </c>
      <c r="F28" s="41">
        <v>2</v>
      </c>
      <c r="G28" s="42">
        <v>1</v>
      </c>
      <c r="H28" s="43">
        <v>3</v>
      </c>
    </row>
    <row r="29" spans="1:8" x14ac:dyDescent="0.25">
      <c r="A29" s="66"/>
      <c r="B29" s="40" t="s">
        <v>4</v>
      </c>
      <c r="C29" s="41">
        <v>2</v>
      </c>
      <c r="D29" s="41">
        <v>2</v>
      </c>
      <c r="E29" s="42">
        <v>1</v>
      </c>
      <c r="F29" s="41">
        <v>2</v>
      </c>
      <c r="G29" s="42">
        <v>1</v>
      </c>
      <c r="H29" s="43">
        <v>2.5</v>
      </c>
    </row>
    <row r="30" spans="1:8" x14ac:dyDescent="0.25">
      <c r="A30" s="66"/>
      <c r="B30" s="40" t="s">
        <v>69</v>
      </c>
      <c r="C30" s="41">
        <v>6</v>
      </c>
      <c r="D30" s="41">
        <v>5</v>
      </c>
      <c r="E30" s="42">
        <v>0.83333333333333337</v>
      </c>
      <c r="F30" s="41">
        <v>5</v>
      </c>
      <c r="G30" s="42">
        <v>0.83333333333333337</v>
      </c>
      <c r="H30" s="43">
        <v>3.5</v>
      </c>
    </row>
    <row r="31" spans="1:8" x14ac:dyDescent="0.25">
      <c r="A31" s="67" t="s">
        <v>15</v>
      </c>
      <c r="B31" s="44" t="s">
        <v>1</v>
      </c>
      <c r="C31" s="45">
        <v>1</v>
      </c>
      <c r="D31" s="45">
        <v>1</v>
      </c>
      <c r="E31" s="46">
        <v>1</v>
      </c>
      <c r="F31" s="45">
        <v>1</v>
      </c>
      <c r="G31" s="46">
        <v>1</v>
      </c>
      <c r="H31" s="47">
        <v>4</v>
      </c>
    </row>
    <row r="32" spans="1:8" x14ac:dyDescent="0.25">
      <c r="A32" s="67"/>
      <c r="B32" s="44" t="s">
        <v>2</v>
      </c>
      <c r="C32" s="45">
        <v>1</v>
      </c>
      <c r="D32" s="45">
        <v>1</v>
      </c>
      <c r="E32" s="46">
        <v>1</v>
      </c>
      <c r="F32" s="45">
        <v>0</v>
      </c>
      <c r="G32" s="46">
        <v>0</v>
      </c>
      <c r="H32" s="47">
        <v>1</v>
      </c>
    </row>
    <row r="33" spans="1:8" x14ac:dyDescent="0.25">
      <c r="A33" s="67"/>
      <c r="B33" s="44" t="s">
        <v>3</v>
      </c>
      <c r="C33" s="45">
        <v>2</v>
      </c>
      <c r="D33" s="45">
        <v>2</v>
      </c>
      <c r="E33" s="46">
        <v>1</v>
      </c>
      <c r="F33" s="45">
        <v>1</v>
      </c>
      <c r="G33" s="46">
        <v>0.5</v>
      </c>
      <c r="H33" s="47">
        <v>1.5</v>
      </c>
    </row>
    <row r="34" spans="1:8" x14ac:dyDescent="0.25">
      <c r="A34" s="67"/>
      <c r="B34" s="44" t="s">
        <v>4</v>
      </c>
      <c r="C34" s="45">
        <v>3</v>
      </c>
      <c r="D34" s="45">
        <v>3</v>
      </c>
      <c r="E34" s="46">
        <v>1</v>
      </c>
      <c r="F34" s="45">
        <v>2</v>
      </c>
      <c r="G34" s="46">
        <v>0.66666666666666663</v>
      </c>
      <c r="H34" s="47">
        <v>2</v>
      </c>
    </row>
    <row r="35" spans="1:8" x14ac:dyDescent="0.25">
      <c r="A35" s="67"/>
      <c r="B35" s="44" t="s">
        <v>69</v>
      </c>
      <c r="C35" s="45" t="s">
        <v>13</v>
      </c>
      <c r="D35" s="45" t="s">
        <v>13</v>
      </c>
      <c r="E35" s="46" t="s">
        <v>13</v>
      </c>
      <c r="F35" s="45" t="s">
        <v>13</v>
      </c>
      <c r="G35" s="46" t="s">
        <v>13</v>
      </c>
      <c r="H35" s="47" t="s">
        <v>13</v>
      </c>
    </row>
    <row r="36" spans="1:8" x14ac:dyDescent="0.25">
      <c r="A36" s="66" t="s">
        <v>16</v>
      </c>
      <c r="B36" s="40" t="s">
        <v>1</v>
      </c>
      <c r="C36" s="41">
        <v>56</v>
      </c>
      <c r="D36" s="41">
        <v>53</v>
      </c>
      <c r="E36" s="42">
        <v>0.9464285714285714</v>
      </c>
      <c r="F36" s="41">
        <v>36</v>
      </c>
      <c r="G36" s="42">
        <v>0.6428571428571429</v>
      </c>
      <c r="H36" s="43">
        <v>2.2943396226415094</v>
      </c>
    </row>
    <row r="37" spans="1:8" x14ac:dyDescent="0.25">
      <c r="A37" s="66"/>
      <c r="B37" s="40" t="s">
        <v>2</v>
      </c>
      <c r="C37" s="41">
        <v>67</v>
      </c>
      <c r="D37" s="41">
        <v>53</v>
      </c>
      <c r="E37" s="42">
        <v>0.79104477611940294</v>
      </c>
      <c r="F37" s="41">
        <v>34</v>
      </c>
      <c r="G37" s="42">
        <v>0.5074626865671642</v>
      </c>
      <c r="H37" s="43">
        <v>2.0769230769230771</v>
      </c>
    </row>
    <row r="38" spans="1:8" x14ac:dyDescent="0.25">
      <c r="A38" s="66"/>
      <c r="B38" s="40" t="s">
        <v>3</v>
      </c>
      <c r="C38" s="41">
        <v>62</v>
      </c>
      <c r="D38" s="41">
        <v>53</v>
      </c>
      <c r="E38" s="42">
        <v>0.85483870967741937</v>
      </c>
      <c r="F38" s="41">
        <v>26</v>
      </c>
      <c r="G38" s="42">
        <v>0.41935483870967744</v>
      </c>
      <c r="H38" s="43">
        <v>1.44</v>
      </c>
    </row>
    <row r="39" spans="1:8" x14ac:dyDescent="0.25">
      <c r="A39" s="66"/>
      <c r="B39" s="40" t="s">
        <v>4</v>
      </c>
      <c r="C39" s="41">
        <v>47</v>
      </c>
      <c r="D39" s="41">
        <v>41</v>
      </c>
      <c r="E39" s="42">
        <v>0.87234042553191493</v>
      </c>
      <c r="F39" s="41">
        <v>28</v>
      </c>
      <c r="G39" s="42">
        <v>0.5957446808510638</v>
      </c>
      <c r="H39" s="43">
        <v>2.1578947368421053</v>
      </c>
    </row>
    <row r="40" spans="1:8" x14ac:dyDescent="0.25">
      <c r="A40" s="66"/>
      <c r="B40" s="40" t="s">
        <v>69</v>
      </c>
      <c r="C40" s="41">
        <v>29</v>
      </c>
      <c r="D40" s="41">
        <v>26</v>
      </c>
      <c r="E40" s="42">
        <v>0.89655172413793105</v>
      </c>
      <c r="F40" s="41">
        <v>20</v>
      </c>
      <c r="G40" s="42">
        <v>0.68965517241379315</v>
      </c>
      <c r="H40" s="43">
        <v>2.2692307692307692</v>
      </c>
    </row>
    <row r="41" spans="1:8" x14ac:dyDescent="0.25">
      <c r="A41" s="67" t="s">
        <v>17</v>
      </c>
      <c r="B41" s="44" t="s">
        <v>1</v>
      </c>
      <c r="C41" s="45">
        <v>3</v>
      </c>
      <c r="D41" s="45">
        <v>2</v>
      </c>
      <c r="E41" s="46">
        <v>0.66666666666666663</v>
      </c>
      <c r="F41" s="45">
        <v>1</v>
      </c>
      <c r="G41" s="46">
        <v>0.33333333333333331</v>
      </c>
      <c r="H41" s="47">
        <v>2</v>
      </c>
    </row>
    <row r="42" spans="1:8" x14ac:dyDescent="0.25">
      <c r="A42" s="67"/>
      <c r="B42" s="44" t="s">
        <v>2</v>
      </c>
      <c r="C42" s="45" t="s">
        <v>13</v>
      </c>
      <c r="D42" s="45" t="s">
        <v>13</v>
      </c>
      <c r="E42" s="46" t="s">
        <v>13</v>
      </c>
      <c r="F42" s="45" t="s">
        <v>13</v>
      </c>
      <c r="G42" s="46" t="s">
        <v>13</v>
      </c>
      <c r="H42" s="47" t="s">
        <v>13</v>
      </c>
    </row>
    <row r="43" spans="1:8" x14ac:dyDescent="0.25">
      <c r="A43" s="67"/>
      <c r="B43" s="44" t="s">
        <v>3</v>
      </c>
      <c r="C43" s="45" t="s">
        <v>13</v>
      </c>
      <c r="D43" s="45" t="s">
        <v>13</v>
      </c>
      <c r="E43" s="46" t="s">
        <v>13</v>
      </c>
      <c r="F43" s="45" t="s">
        <v>13</v>
      </c>
      <c r="G43" s="46" t="s">
        <v>13</v>
      </c>
      <c r="H43" s="47" t="s">
        <v>13</v>
      </c>
    </row>
    <row r="44" spans="1:8" x14ac:dyDescent="0.25">
      <c r="A44" s="67"/>
      <c r="B44" s="44" t="s">
        <v>4</v>
      </c>
      <c r="C44" s="45">
        <v>1</v>
      </c>
      <c r="D44" s="45">
        <v>1</v>
      </c>
      <c r="E44" s="46">
        <v>1</v>
      </c>
      <c r="F44" s="45">
        <v>0</v>
      </c>
      <c r="G44" s="46">
        <v>0</v>
      </c>
      <c r="H44" s="47">
        <v>1</v>
      </c>
    </row>
    <row r="45" spans="1:8" x14ac:dyDescent="0.25">
      <c r="A45" s="67"/>
      <c r="B45" s="44" t="s">
        <v>69</v>
      </c>
      <c r="C45" s="45" t="s">
        <v>13</v>
      </c>
      <c r="D45" s="45" t="s">
        <v>13</v>
      </c>
      <c r="E45" s="46" t="s">
        <v>13</v>
      </c>
      <c r="F45" s="45" t="s">
        <v>13</v>
      </c>
      <c r="G45" s="46" t="s">
        <v>13</v>
      </c>
      <c r="H45" s="47" t="s">
        <v>13</v>
      </c>
    </row>
    <row r="46" spans="1:8" x14ac:dyDescent="0.25">
      <c r="A46" s="65" t="s">
        <v>70</v>
      </c>
      <c r="B46" s="40" t="s">
        <v>1</v>
      </c>
      <c r="C46" s="41">
        <v>79</v>
      </c>
      <c r="D46" s="41">
        <v>73</v>
      </c>
      <c r="E46" s="42">
        <v>0.92405063291139244</v>
      </c>
      <c r="F46" s="41">
        <v>66</v>
      </c>
      <c r="G46" s="42">
        <v>0.83544303797468356</v>
      </c>
      <c r="H46" s="43">
        <v>3.1068493150684939</v>
      </c>
    </row>
    <row r="47" spans="1:8" x14ac:dyDescent="0.25">
      <c r="A47" s="65"/>
      <c r="B47" s="40" t="s">
        <v>2</v>
      </c>
      <c r="C47" s="41">
        <v>42</v>
      </c>
      <c r="D47" s="41">
        <v>38</v>
      </c>
      <c r="E47" s="42">
        <v>0.90476190476190477</v>
      </c>
      <c r="F47" s="41">
        <v>24</v>
      </c>
      <c r="G47" s="42">
        <v>0.5714285714285714</v>
      </c>
      <c r="H47" s="43">
        <v>2.189189189189189</v>
      </c>
    </row>
    <row r="48" spans="1:8" x14ac:dyDescent="0.25">
      <c r="A48" s="65"/>
      <c r="B48" s="40" t="s">
        <v>3</v>
      </c>
      <c r="C48" s="41">
        <v>34</v>
      </c>
      <c r="D48" s="41">
        <v>23</v>
      </c>
      <c r="E48" s="42">
        <v>0.67647058823529416</v>
      </c>
      <c r="F48" s="41">
        <v>19</v>
      </c>
      <c r="G48" s="42">
        <v>0.55882352941176472</v>
      </c>
      <c r="H48" s="43">
        <v>2.3913043478260869</v>
      </c>
    </row>
    <row r="49" spans="1:8" x14ac:dyDescent="0.25">
      <c r="A49" s="65"/>
      <c r="B49" s="40" t="s">
        <v>4</v>
      </c>
      <c r="C49" s="41">
        <v>36</v>
      </c>
      <c r="D49" s="41">
        <v>29</v>
      </c>
      <c r="E49" s="42">
        <v>0.80555555555555558</v>
      </c>
      <c r="F49" s="41">
        <v>19</v>
      </c>
      <c r="G49" s="42">
        <v>0.52777777777777779</v>
      </c>
      <c r="H49" s="43">
        <v>2.0689655172413794</v>
      </c>
    </row>
    <row r="50" spans="1:8" x14ac:dyDescent="0.25">
      <c r="A50" s="65"/>
      <c r="B50" s="40" t="s">
        <v>69</v>
      </c>
      <c r="C50" s="41">
        <v>40</v>
      </c>
      <c r="D50" s="41">
        <v>30</v>
      </c>
      <c r="E50" s="42">
        <v>0.75</v>
      </c>
      <c r="F50" s="41">
        <v>25</v>
      </c>
      <c r="G50" s="42">
        <v>0.625</v>
      </c>
      <c r="H50" s="43">
        <v>2.8214285714285716</v>
      </c>
    </row>
    <row r="51" spans="1:8" x14ac:dyDescent="0.25">
      <c r="A51" s="64" t="s">
        <v>51</v>
      </c>
      <c r="B51" s="44" t="s">
        <v>1</v>
      </c>
      <c r="C51" s="48">
        <v>8</v>
      </c>
      <c r="D51" s="45">
        <v>7</v>
      </c>
      <c r="E51" s="46">
        <v>0.875</v>
      </c>
      <c r="F51" s="45">
        <v>6</v>
      </c>
      <c r="G51" s="46">
        <v>0.75</v>
      </c>
      <c r="H51" s="47">
        <v>2.7142857142857144</v>
      </c>
    </row>
    <row r="52" spans="1:8" x14ac:dyDescent="0.25">
      <c r="A52" s="64"/>
      <c r="B52" s="44" t="s">
        <v>2</v>
      </c>
      <c r="C52" s="45">
        <v>11</v>
      </c>
      <c r="D52" s="45">
        <v>9</v>
      </c>
      <c r="E52" s="46">
        <v>0.81818181818181823</v>
      </c>
      <c r="F52" s="45">
        <v>6</v>
      </c>
      <c r="G52" s="46">
        <v>0.54545454545454541</v>
      </c>
      <c r="H52" s="47">
        <v>2.1111111111111112</v>
      </c>
    </row>
    <row r="53" spans="1:8" x14ac:dyDescent="0.25">
      <c r="A53" s="64"/>
      <c r="B53" s="44" t="s">
        <v>3</v>
      </c>
      <c r="C53" s="45">
        <v>6</v>
      </c>
      <c r="D53" s="45">
        <v>6</v>
      </c>
      <c r="E53" s="46">
        <v>1</v>
      </c>
      <c r="F53" s="45">
        <v>6</v>
      </c>
      <c r="G53" s="46">
        <v>1</v>
      </c>
      <c r="H53" s="47">
        <v>3</v>
      </c>
    </row>
    <row r="54" spans="1:8" x14ac:dyDescent="0.25">
      <c r="A54" s="64"/>
      <c r="B54" s="44" t="s">
        <v>4</v>
      </c>
      <c r="C54" s="45">
        <v>6</v>
      </c>
      <c r="D54" s="45">
        <v>6</v>
      </c>
      <c r="E54" s="46">
        <v>1</v>
      </c>
      <c r="F54" s="45">
        <v>4</v>
      </c>
      <c r="G54" s="46">
        <v>0.66666666666666663</v>
      </c>
      <c r="H54" s="47">
        <v>1.6666666666666667</v>
      </c>
    </row>
    <row r="55" spans="1:8" x14ac:dyDescent="0.25">
      <c r="A55" s="64"/>
      <c r="B55" s="44" t="s">
        <v>69</v>
      </c>
      <c r="C55" s="45">
        <v>2</v>
      </c>
      <c r="D55" s="45">
        <v>2</v>
      </c>
      <c r="E55" s="46">
        <v>1</v>
      </c>
      <c r="F55" s="45">
        <v>0</v>
      </c>
      <c r="G55" s="46">
        <v>0</v>
      </c>
      <c r="H55" s="47">
        <v>0.5</v>
      </c>
    </row>
    <row r="56" spans="1:8" x14ac:dyDescent="0.25">
      <c r="A56" s="65" t="s">
        <v>52</v>
      </c>
      <c r="B56" s="40" t="s">
        <v>1</v>
      </c>
      <c r="C56" s="41">
        <v>6</v>
      </c>
      <c r="D56" s="41">
        <v>6</v>
      </c>
      <c r="E56" s="42">
        <v>1</v>
      </c>
      <c r="F56" s="41">
        <v>6</v>
      </c>
      <c r="G56" s="42">
        <v>1</v>
      </c>
      <c r="H56" s="43">
        <v>3.5</v>
      </c>
    </row>
    <row r="57" spans="1:8" x14ac:dyDescent="0.25">
      <c r="A57" s="65"/>
      <c r="B57" s="40" t="s">
        <v>2</v>
      </c>
      <c r="C57" s="41">
        <v>3</v>
      </c>
      <c r="D57" s="41">
        <v>0</v>
      </c>
      <c r="E57" s="42">
        <v>0</v>
      </c>
      <c r="F57" s="41">
        <v>0</v>
      </c>
      <c r="G57" s="42">
        <v>0</v>
      </c>
      <c r="H57" s="43" t="s">
        <v>13</v>
      </c>
    </row>
    <row r="58" spans="1:8" x14ac:dyDescent="0.25">
      <c r="A58" s="65"/>
      <c r="B58" s="40" t="s">
        <v>3</v>
      </c>
      <c r="C58" s="41" t="s">
        <v>13</v>
      </c>
      <c r="D58" s="41" t="s">
        <v>13</v>
      </c>
      <c r="E58" s="42" t="s">
        <v>13</v>
      </c>
      <c r="F58" s="41" t="s">
        <v>13</v>
      </c>
      <c r="G58" s="42" t="s">
        <v>13</v>
      </c>
      <c r="H58" s="43" t="s">
        <v>13</v>
      </c>
    </row>
    <row r="59" spans="1:8" x14ac:dyDescent="0.25">
      <c r="A59" s="65"/>
      <c r="B59" s="40" t="s">
        <v>4</v>
      </c>
      <c r="C59" s="41">
        <v>2</v>
      </c>
      <c r="D59" s="41">
        <v>2</v>
      </c>
      <c r="E59" s="42">
        <v>1</v>
      </c>
      <c r="F59" s="41">
        <v>2</v>
      </c>
      <c r="G59" s="42">
        <v>1</v>
      </c>
      <c r="H59" s="43">
        <v>3</v>
      </c>
    </row>
    <row r="60" spans="1:8" x14ac:dyDescent="0.25">
      <c r="A60" s="65"/>
      <c r="B60" s="40" t="s">
        <v>69</v>
      </c>
      <c r="C60" s="41" t="s">
        <v>13</v>
      </c>
      <c r="D60" s="41" t="s">
        <v>13</v>
      </c>
      <c r="E60" s="42" t="s">
        <v>13</v>
      </c>
      <c r="F60" s="41" t="s">
        <v>13</v>
      </c>
      <c r="G60" s="42" t="s">
        <v>13</v>
      </c>
      <c r="H60" s="43" t="s">
        <v>13</v>
      </c>
    </row>
  </sheetData>
  <mergeCells count="12">
    <mergeCell ref="A51:A55"/>
    <mergeCell ref="A56:A60"/>
    <mergeCell ref="A26:A30"/>
    <mergeCell ref="A31:A35"/>
    <mergeCell ref="A36:A40"/>
    <mergeCell ref="A41:A45"/>
    <mergeCell ref="A46:A50"/>
    <mergeCell ref="A2:A6"/>
    <mergeCell ref="A7:A11"/>
    <mergeCell ref="A14:H14"/>
    <mergeCell ref="A16:A20"/>
    <mergeCell ref="A21:A25"/>
  </mergeCells>
  <printOptions horizontalCentered="1"/>
  <pageMargins left="0.7" right="0.7" top="0.75" bottom="0.75" header="0.3" footer="0.3"/>
  <pageSetup scale="54" orientation="landscape" verticalDpi="0" r:id="rId1"/>
  <headerFooter>
    <oddHeader>&amp;CCuyamaca College Program Review 2018-2019</oddHeader>
    <oddFooter xml:space="preserve">&amp;CInstitutional Effectiveness, Success, and Equity Office (August 2018)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/>
  </sheetViews>
  <sheetFormatPr defaultRowHeight="15" x14ac:dyDescent="0.25"/>
  <cols>
    <col min="1" max="1" width="14" style="8" customWidth="1"/>
    <col min="2" max="8" width="14" style="14" customWidth="1"/>
  </cols>
  <sheetData>
    <row r="1" spans="1:8" ht="30" x14ac:dyDescent="0.25">
      <c r="A1" s="3" t="s">
        <v>0</v>
      </c>
      <c r="B1" s="1" t="s">
        <v>36</v>
      </c>
      <c r="C1" s="17" t="s">
        <v>63</v>
      </c>
      <c r="D1" s="17" t="s">
        <v>64</v>
      </c>
      <c r="E1" s="18" t="s">
        <v>65</v>
      </c>
      <c r="F1" s="17" t="s">
        <v>66</v>
      </c>
      <c r="G1" s="18" t="s">
        <v>37</v>
      </c>
      <c r="H1" s="19" t="s">
        <v>67</v>
      </c>
    </row>
    <row r="2" spans="1:8" x14ac:dyDescent="0.25">
      <c r="A2" s="59" t="s">
        <v>6</v>
      </c>
      <c r="B2" s="2" t="s">
        <v>1</v>
      </c>
      <c r="C2" s="10">
        <v>65</v>
      </c>
      <c r="D2" s="10">
        <v>61</v>
      </c>
      <c r="E2" s="21">
        <v>0.93846153846153846</v>
      </c>
      <c r="F2" s="10">
        <v>52</v>
      </c>
      <c r="G2" s="21">
        <v>0.8</v>
      </c>
      <c r="H2" s="22">
        <v>2.8566666666666665</v>
      </c>
    </row>
    <row r="3" spans="1:8" x14ac:dyDescent="0.25">
      <c r="A3" s="59"/>
      <c r="B3" s="2" t="s">
        <v>2</v>
      </c>
      <c r="C3" s="10">
        <v>73</v>
      </c>
      <c r="D3" s="10">
        <v>63</v>
      </c>
      <c r="E3" s="21">
        <v>0.86301369863013699</v>
      </c>
      <c r="F3" s="10">
        <v>45</v>
      </c>
      <c r="G3" s="21">
        <v>0.61643835616438358</v>
      </c>
      <c r="H3" s="22">
        <v>2.4</v>
      </c>
    </row>
    <row r="4" spans="1:8" x14ac:dyDescent="0.25">
      <c r="A4" s="59"/>
      <c r="B4" s="2" t="s">
        <v>3</v>
      </c>
      <c r="C4" s="10">
        <v>47</v>
      </c>
      <c r="D4" s="10">
        <v>44</v>
      </c>
      <c r="E4" s="21">
        <v>0.93617021276595747</v>
      </c>
      <c r="F4" s="10">
        <v>29</v>
      </c>
      <c r="G4" s="21">
        <v>0.61702127659574468</v>
      </c>
      <c r="H4" s="22">
        <v>1.875</v>
      </c>
    </row>
    <row r="5" spans="1:8" x14ac:dyDescent="0.25">
      <c r="A5" s="59"/>
      <c r="B5" s="2" t="s">
        <v>4</v>
      </c>
      <c r="C5" s="10">
        <v>55</v>
      </c>
      <c r="D5" s="10">
        <v>45</v>
      </c>
      <c r="E5" s="21">
        <v>0.81818181818181823</v>
      </c>
      <c r="F5" s="10">
        <v>32</v>
      </c>
      <c r="G5" s="21">
        <v>0.58181818181818179</v>
      </c>
      <c r="H5" s="22">
        <v>2.1162790697674421</v>
      </c>
    </row>
    <row r="6" spans="1:8" x14ac:dyDescent="0.25">
      <c r="A6" s="59"/>
      <c r="B6" s="2" t="s">
        <v>69</v>
      </c>
      <c r="C6" s="10">
        <v>41</v>
      </c>
      <c r="D6" s="10">
        <v>37</v>
      </c>
      <c r="E6" s="21">
        <v>0.90243902439024393</v>
      </c>
      <c r="F6" s="10">
        <v>28</v>
      </c>
      <c r="G6" s="21">
        <v>0.68292682926829273</v>
      </c>
      <c r="H6" s="22">
        <v>2.5714285714285716</v>
      </c>
    </row>
    <row r="7" spans="1:8" x14ac:dyDescent="0.25">
      <c r="A7" s="59" t="s">
        <v>7</v>
      </c>
      <c r="B7" s="2" t="s">
        <v>1</v>
      </c>
      <c r="C7" s="10">
        <v>104</v>
      </c>
      <c r="D7" s="10">
        <v>93</v>
      </c>
      <c r="E7" s="21">
        <v>0.89423076923076927</v>
      </c>
      <c r="F7" s="10">
        <v>71</v>
      </c>
      <c r="G7" s="21">
        <v>0.68269230769230771</v>
      </c>
      <c r="H7" s="22">
        <v>2.6279569892473118</v>
      </c>
    </row>
    <row r="8" spans="1:8" x14ac:dyDescent="0.25">
      <c r="A8" s="59"/>
      <c r="B8" s="2" t="s">
        <v>2</v>
      </c>
      <c r="C8" s="10">
        <v>64</v>
      </c>
      <c r="D8" s="10">
        <v>50</v>
      </c>
      <c r="E8" s="21">
        <v>0.78125</v>
      </c>
      <c r="F8" s="10">
        <v>28</v>
      </c>
      <c r="G8" s="21">
        <v>0.4375</v>
      </c>
      <c r="H8" s="22">
        <v>1.76</v>
      </c>
    </row>
    <row r="9" spans="1:8" x14ac:dyDescent="0.25">
      <c r="A9" s="59"/>
      <c r="B9" s="2" t="s">
        <v>3</v>
      </c>
      <c r="C9" s="10">
        <v>65</v>
      </c>
      <c r="D9" s="10">
        <v>47</v>
      </c>
      <c r="E9" s="21">
        <v>0.72307692307692306</v>
      </c>
      <c r="F9" s="10">
        <v>27</v>
      </c>
      <c r="G9" s="21">
        <v>0.41538461538461541</v>
      </c>
      <c r="H9" s="22">
        <v>1.7234042553191489</v>
      </c>
    </row>
    <row r="10" spans="1:8" x14ac:dyDescent="0.25">
      <c r="A10" s="59"/>
      <c r="B10" s="2" t="s">
        <v>4</v>
      </c>
      <c r="C10" s="10">
        <v>46</v>
      </c>
      <c r="D10" s="10">
        <v>40</v>
      </c>
      <c r="E10" s="21">
        <v>0.86956521739130432</v>
      </c>
      <c r="F10" s="10">
        <v>26</v>
      </c>
      <c r="G10" s="21">
        <v>0.56521739130434778</v>
      </c>
      <c r="H10" s="22">
        <v>2.1282051282051282</v>
      </c>
    </row>
    <row r="11" spans="1:8" x14ac:dyDescent="0.25">
      <c r="A11" s="59"/>
      <c r="B11" s="2" t="s">
        <v>69</v>
      </c>
      <c r="C11" s="10">
        <v>38</v>
      </c>
      <c r="D11" s="10">
        <v>30</v>
      </c>
      <c r="E11" s="21">
        <v>0.78947368421052633</v>
      </c>
      <c r="F11" s="10">
        <v>25</v>
      </c>
      <c r="G11" s="21">
        <v>0.65789473684210531</v>
      </c>
      <c r="H11" s="22">
        <v>2.5517241379310347</v>
      </c>
    </row>
    <row r="12" spans="1:8" ht="30" x14ac:dyDescent="0.25">
      <c r="A12" s="3" t="s">
        <v>47</v>
      </c>
      <c r="B12" s="1" t="s">
        <v>36</v>
      </c>
      <c r="C12" s="17" t="s">
        <v>63</v>
      </c>
      <c r="D12" s="17" t="s">
        <v>64</v>
      </c>
      <c r="E12" s="18" t="s">
        <v>65</v>
      </c>
      <c r="F12" s="17" t="s">
        <v>66</v>
      </c>
      <c r="G12" s="18" t="s">
        <v>37</v>
      </c>
      <c r="H12" s="19" t="s">
        <v>67</v>
      </c>
    </row>
    <row r="13" spans="1:8" x14ac:dyDescent="0.25">
      <c r="A13" s="68" t="s">
        <v>48</v>
      </c>
      <c r="B13" s="2" t="s">
        <v>1</v>
      </c>
      <c r="C13" s="10">
        <v>14</v>
      </c>
      <c r="D13" s="10">
        <v>10</v>
      </c>
      <c r="E13" s="21">
        <v>0.7142857142857143</v>
      </c>
      <c r="F13" s="10">
        <v>5</v>
      </c>
      <c r="G13" s="21">
        <v>0.35714285714285715</v>
      </c>
      <c r="H13" s="22">
        <v>1.4888888888888889</v>
      </c>
    </row>
    <row r="14" spans="1:8" x14ac:dyDescent="0.25">
      <c r="A14" s="69"/>
      <c r="B14" s="2" t="s">
        <v>2</v>
      </c>
      <c r="C14" s="10">
        <v>10</v>
      </c>
      <c r="D14" s="10">
        <v>9</v>
      </c>
      <c r="E14" s="21">
        <v>0.9</v>
      </c>
      <c r="F14" s="10">
        <v>6</v>
      </c>
      <c r="G14" s="21">
        <v>0.6</v>
      </c>
      <c r="H14" s="22">
        <v>1.7777777777777777</v>
      </c>
    </row>
    <row r="15" spans="1:8" x14ac:dyDescent="0.25">
      <c r="A15" s="69"/>
      <c r="B15" s="2" t="s">
        <v>3</v>
      </c>
      <c r="C15" s="10">
        <v>7</v>
      </c>
      <c r="D15" s="10">
        <v>6</v>
      </c>
      <c r="E15" s="21">
        <v>0.8571428571428571</v>
      </c>
      <c r="F15" s="10">
        <v>2</v>
      </c>
      <c r="G15" s="21">
        <v>0.2857142857142857</v>
      </c>
      <c r="H15" s="22">
        <v>1.3333333333333333</v>
      </c>
    </row>
    <row r="16" spans="1:8" x14ac:dyDescent="0.25">
      <c r="A16" s="69"/>
      <c r="B16" s="2" t="s">
        <v>4</v>
      </c>
      <c r="C16" s="10">
        <v>5</v>
      </c>
      <c r="D16" s="10">
        <v>2</v>
      </c>
      <c r="E16" s="21">
        <v>0.4</v>
      </c>
      <c r="F16" s="10">
        <v>2</v>
      </c>
      <c r="G16" s="21">
        <v>0.4</v>
      </c>
      <c r="H16" s="22">
        <v>3</v>
      </c>
    </row>
    <row r="17" spans="1:8" x14ac:dyDescent="0.25">
      <c r="A17" s="70"/>
      <c r="B17" s="2" t="s">
        <v>69</v>
      </c>
      <c r="C17" s="10">
        <v>6</v>
      </c>
      <c r="D17" s="10">
        <v>6</v>
      </c>
      <c r="E17" s="21">
        <v>1</v>
      </c>
      <c r="F17" s="10">
        <v>5</v>
      </c>
      <c r="G17" s="21">
        <v>0.83333333333333337</v>
      </c>
      <c r="H17" s="22">
        <v>2.8333333333333335</v>
      </c>
    </row>
    <row r="18" spans="1:8" x14ac:dyDescent="0.25">
      <c r="A18" s="71" t="s">
        <v>49</v>
      </c>
      <c r="B18" s="2" t="s">
        <v>1</v>
      </c>
      <c r="C18" s="10" t="s">
        <v>13</v>
      </c>
      <c r="D18" s="10" t="s">
        <v>13</v>
      </c>
      <c r="E18" s="21" t="s">
        <v>13</v>
      </c>
      <c r="F18" s="10" t="s">
        <v>13</v>
      </c>
      <c r="G18" s="21" t="s">
        <v>13</v>
      </c>
      <c r="H18" s="22" t="s">
        <v>13</v>
      </c>
    </row>
    <row r="19" spans="1:8" x14ac:dyDescent="0.25">
      <c r="A19" s="71"/>
      <c r="B19" s="2" t="s">
        <v>2</v>
      </c>
      <c r="C19" s="28" t="s">
        <v>13</v>
      </c>
      <c r="D19" s="28" t="s">
        <v>13</v>
      </c>
      <c r="E19" s="21" t="s">
        <v>13</v>
      </c>
      <c r="F19" s="28" t="s">
        <v>13</v>
      </c>
      <c r="G19" s="21" t="s">
        <v>13</v>
      </c>
      <c r="H19" s="29" t="s">
        <v>13</v>
      </c>
    </row>
    <row r="20" spans="1:8" x14ac:dyDescent="0.25">
      <c r="A20" s="71"/>
      <c r="B20" s="2" t="s">
        <v>3</v>
      </c>
      <c r="C20" s="10" t="s">
        <v>13</v>
      </c>
      <c r="D20" s="10" t="s">
        <v>13</v>
      </c>
      <c r="E20" s="21" t="s">
        <v>13</v>
      </c>
      <c r="F20" s="10" t="s">
        <v>13</v>
      </c>
      <c r="G20" s="21" t="s">
        <v>13</v>
      </c>
      <c r="H20" s="22" t="s">
        <v>13</v>
      </c>
    </row>
    <row r="21" spans="1:8" x14ac:dyDescent="0.25">
      <c r="A21" s="71"/>
      <c r="B21" s="2" t="s">
        <v>4</v>
      </c>
      <c r="C21" s="10">
        <v>1</v>
      </c>
      <c r="D21" s="10">
        <v>1</v>
      </c>
      <c r="E21" s="21">
        <v>1</v>
      </c>
      <c r="F21" s="10">
        <v>1</v>
      </c>
      <c r="G21" s="21">
        <v>1</v>
      </c>
      <c r="H21" s="22">
        <v>4</v>
      </c>
    </row>
    <row r="22" spans="1:8" x14ac:dyDescent="0.25">
      <c r="A22" s="71"/>
      <c r="B22" s="2" t="s">
        <v>69</v>
      </c>
      <c r="C22" s="10" t="s">
        <v>13</v>
      </c>
      <c r="D22" s="10" t="s">
        <v>13</v>
      </c>
      <c r="E22" s="21" t="s">
        <v>13</v>
      </c>
      <c r="F22" s="10" t="s">
        <v>13</v>
      </c>
      <c r="G22" s="21" t="s">
        <v>13</v>
      </c>
      <c r="H22" s="22" t="s">
        <v>13</v>
      </c>
    </row>
    <row r="23" spans="1:8" x14ac:dyDescent="0.25">
      <c r="A23" s="59" t="s">
        <v>14</v>
      </c>
      <c r="B23" s="2" t="s">
        <v>1</v>
      </c>
      <c r="C23" s="10">
        <v>3</v>
      </c>
      <c r="D23" s="10">
        <v>3</v>
      </c>
      <c r="E23" s="21">
        <v>1</v>
      </c>
      <c r="F23" s="10">
        <v>3</v>
      </c>
      <c r="G23" s="21">
        <v>1</v>
      </c>
      <c r="H23" s="22">
        <v>3</v>
      </c>
    </row>
    <row r="24" spans="1:8" x14ac:dyDescent="0.25">
      <c r="A24" s="59"/>
      <c r="B24" s="2" t="s">
        <v>2</v>
      </c>
      <c r="C24" s="28">
        <v>5</v>
      </c>
      <c r="D24" s="28">
        <v>4</v>
      </c>
      <c r="E24" s="21">
        <v>0.8</v>
      </c>
      <c r="F24" s="28">
        <v>4</v>
      </c>
      <c r="G24" s="21">
        <v>0.8</v>
      </c>
      <c r="H24" s="29">
        <v>3</v>
      </c>
    </row>
    <row r="25" spans="1:8" x14ac:dyDescent="0.25">
      <c r="A25" s="59"/>
      <c r="B25" s="2" t="s">
        <v>3</v>
      </c>
      <c r="C25" s="10">
        <v>2</v>
      </c>
      <c r="D25" s="10">
        <v>2</v>
      </c>
      <c r="E25" s="21">
        <v>1</v>
      </c>
      <c r="F25" s="10">
        <v>2</v>
      </c>
      <c r="G25" s="21">
        <v>1</v>
      </c>
      <c r="H25" s="22">
        <v>3</v>
      </c>
    </row>
    <row r="26" spans="1:8" x14ac:dyDescent="0.25">
      <c r="A26" s="59"/>
      <c r="B26" s="2" t="s">
        <v>4</v>
      </c>
      <c r="C26" s="10">
        <v>2</v>
      </c>
      <c r="D26" s="10">
        <v>2</v>
      </c>
      <c r="E26" s="21">
        <v>1</v>
      </c>
      <c r="F26" s="10">
        <v>2</v>
      </c>
      <c r="G26" s="21">
        <v>1</v>
      </c>
      <c r="H26" s="22">
        <v>2.5</v>
      </c>
    </row>
    <row r="27" spans="1:8" x14ac:dyDescent="0.25">
      <c r="A27" s="59"/>
      <c r="B27" s="2" t="s">
        <v>69</v>
      </c>
      <c r="C27" s="10">
        <v>6</v>
      </c>
      <c r="D27" s="10">
        <v>5</v>
      </c>
      <c r="E27" s="21">
        <v>0.83333333333333337</v>
      </c>
      <c r="F27" s="10">
        <v>5</v>
      </c>
      <c r="G27" s="21">
        <v>0.83333333333333337</v>
      </c>
      <c r="H27" s="22">
        <v>3.5</v>
      </c>
    </row>
    <row r="28" spans="1:8" x14ac:dyDescent="0.25">
      <c r="A28" s="59" t="s">
        <v>15</v>
      </c>
      <c r="B28" s="2" t="s">
        <v>1</v>
      </c>
      <c r="C28" s="10">
        <v>1</v>
      </c>
      <c r="D28" s="10">
        <v>1</v>
      </c>
      <c r="E28" s="21">
        <v>1</v>
      </c>
      <c r="F28" s="10">
        <v>1</v>
      </c>
      <c r="G28" s="21">
        <v>1</v>
      </c>
      <c r="H28" s="22">
        <v>4</v>
      </c>
    </row>
    <row r="29" spans="1:8" x14ac:dyDescent="0.25">
      <c r="A29" s="59"/>
      <c r="B29" s="2" t="s">
        <v>2</v>
      </c>
      <c r="C29" s="10">
        <v>1</v>
      </c>
      <c r="D29" s="10">
        <v>1</v>
      </c>
      <c r="E29" s="21">
        <v>1</v>
      </c>
      <c r="F29" s="10">
        <v>0</v>
      </c>
      <c r="G29" s="21">
        <v>0</v>
      </c>
      <c r="H29" s="22">
        <v>1</v>
      </c>
    </row>
    <row r="30" spans="1:8" x14ac:dyDescent="0.25">
      <c r="A30" s="59"/>
      <c r="B30" s="2" t="s">
        <v>3</v>
      </c>
      <c r="C30" s="10">
        <v>2</v>
      </c>
      <c r="D30" s="10">
        <v>2</v>
      </c>
      <c r="E30" s="21">
        <v>1</v>
      </c>
      <c r="F30" s="10">
        <v>1</v>
      </c>
      <c r="G30" s="21">
        <v>0.5</v>
      </c>
      <c r="H30" s="22">
        <v>1.5</v>
      </c>
    </row>
    <row r="31" spans="1:8" x14ac:dyDescent="0.25">
      <c r="A31" s="59"/>
      <c r="B31" s="2" t="s">
        <v>4</v>
      </c>
      <c r="C31" s="10">
        <v>3</v>
      </c>
      <c r="D31" s="10">
        <v>3</v>
      </c>
      <c r="E31" s="21">
        <v>1</v>
      </c>
      <c r="F31" s="10">
        <v>2</v>
      </c>
      <c r="G31" s="21">
        <v>0.66666666666666663</v>
      </c>
      <c r="H31" s="22">
        <v>2</v>
      </c>
    </row>
    <row r="32" spans="1:8" x14ac:dyDescent="0.25">
      <c r="A32" s="59"/>
      <c r="B32" s="2" t="s">
        <v>69</v>
      </c>
      <c r="C32" s="10"/>
      <c r="D32" s="10"/>
      <c r="E32" s="21"/>
      <c r="F32" s="10"/>
      <c r="G32" s="21"/>
      <c r="H32" s="22"/>
    </row>
    <row r="33" spans="1:8" x14ac:dyDescent="0.25">
      <c r="A33" s="59" t="s">
        <v>16</v>
      </c>
      <c r="B33" s="2" t="s">
        <v>1</v>
      </c>
      <c r="C33" s="10">
        <v>56</v>
      </c>
      <c r="D33" s="10">
        <v>53</v>
      </c>
      <c r="E33" s="21">
        <v>0.9464285714285714</v>
      </c>
      <c r="F33" s="10">
        <v>36</v>
      </c>
      <c r="G33" s="21">
        <v>0.6428571428571429</v>
      </c>
      <c r="H33" s="22">
        <v>2.2943396226415098</v>
      </c>
    </row>
    <row r="34" spans="1:8" x14ac:dyDescent="0.25">
      <c r="A34" s="59"/>
      <c r="B34" s="2" t="s">
        <v>2</v>
      </c>
      <c r="C34" s="10">
        <v>67</v>
      </c>
      <c r="D34" s="10">
        <v>53</v>
      </c>
      <c r="E34" s="21">
        <v>0.79104477611940294</v>
      </c>
      <c r="F34" s="10">
        <v>34</v>
      </c>
      <c r="G34" s="21">
        <v>0.5074626865671642</v>
      </c>
      <c r="H34" s="22">
        <v>2.0769230769230771</v>
      </c>
    </row>
    <row r="35" spans="1:8" x14ac:dyDescent="0.25">
      <c r="A35" s="59"/>
      <c r="B35" s="2" t="s">
        <v>3</v>
      </c>
      <c r="C35" s="10">
        <v>61</v>
      </c>
      <c r="D35" s="10">
        <v>52</v>
      </c>
      <c r="E35" s="21">
        <v>0.85245901639344257</v>
      </c>
      <c r="F35" s="10">
        <v>26</v>
      </c>
      <c r="G35" s="21">
        <v>0.42622950819672129</v>
      </c>
      <c r="H35" s="22">
        <v>1.44</v>
      </c>
    </row>
    <row r="36" spans="1:8" x14ac:dyDescent="0.25">
      <c r="A36" s="59"/>
      <c r="B36" s="2" t="s">
        <v>4</v>
      </c>
      <c r="C36" s="10">
        <v>47</v>
      </c>
      <c r="D36" s="10">
        <v>41</v>
      </c>
      <c r="E36" s="21">
        <v>0.87234042553191493</v>
      </c>
      <c r="F36" s="10">
        <v>28</v>
      </c>
      <c r="G36" s="21">
        <v>0.5957446808510638</v>
      </c>
      <c r="H36" s="22">
        <v>2.1578947368421053</v>
      </c>
    </row>
    <row r="37" spans="1:8" x14ac:dyDescent="0.25">
      <c r="A37" s="59"/>
      <c r="B37" s="2" t="s">
        <v>69</v>
      </c>
      <c r="C37" s="10">
        <v>29</v>
      </c>
      <c r="D37" s="10">
        <v>26</v>
      </c>
      <c r="E37" s="21">
        <v>0.89655172413793105</v>
      </c>
      <c r="F37" s="10">
        <v>20</v>
      </c>
      <c r="G37" s="21">
        <v>0.68965517241379315</v>
      </c>
      <c r="H37" s="22">
        <v>2.2692307692307692</v>
      </c>
    </row>
    <row r="38" spans="1:8" x14ac:dyDescent="0.25">
      <c r="A38" s="59" t="s">
        <v>17</v>
      </c>
      <c r="B38" s="2" t="s">
        <v>1</v>
      </c>
      <c r="C38" s="10">
        <v>3</v>
      </c>
      <c r="D38" s="10">
        <v>2</v>
      </c>
      <c r="E38" s="21">
        <v>0.66666666666666663</v>
      </c>
      <c r="F38" s="10">
        <v>1</v>
      </c>
      <c r="G38" s="21">
        <v>0.33333333333333331</v>
      </c>
      <c r="H38" s="22">
        <v>2</v>
      </c>
    </row>
    <row r="39" spans="1:8" x14ac:dyDescent="0.25">
      <c r="A39" s="59"/>
      <c r="B39" s="2" t="s">
        <v>2</v>
      </c>
      <c r="C39" s="10" t="s">
        <v>13</v>
      </c>
      <c r="D39" s="10" t="s">
        <v>13</v>
      </c>
      <c r="E39" s="21" t="s">
        <v>13</v>
      </c>
      <c r="F39" s="10" t="s">
        <v>13</v>
      </c>
      <c r="G39" s="21" t="s">
        <v>13</v>
      </c>
      <c r="H39" s="22" t="s">
        <v>13</v>
      </c>
    </row>
    <row r="40" spans="1:8" x14ac:dyDescent="0.25">
      <c r="A40" s="59"/>
      <c r="B40" s="2" t="s">
        <v>3</v>
      </c>
      <c r="C40" s="10" t="s">
        <v>13</v>
      </c>
      <c r="D40" s="10" t="s">
        <v>13</v>
      </c>
      <c r="E40" s="21" t="s">
        <v>13</v>
      </c>
      <c r="F40" s="10" t="s">
        <v>13</v>
      </c>
      <c r="G40" s="21" t="s">
        <v>13</v>
      </c>
      <c r="H40" s="22" t="s">
        <v>13</v>
      </c>
    </row>
    <row r="41" spans="1:8" x14ac:dyDescent="0.25">
      <c r="A41" s="59"/>
      <c r="B41" s="2" t="s">
        <v>4</v>
      </c>
      <c r="C41" s="10">
        <v>1</v>
      </c>
      <c r="D41" s="10">
        <v>1</v>
      </c>
      <c r="E41" s="21">
        <v>1</v>
      </c>
      <c r="F41" s="10">
        <v>0</v>
      </c>
      <c r="G41" s="21">
        <v>0</v>
      </c>
      <c r="H41" s="22">
        <v>1</v>
      </c>
    </row>
    <row r="42" spans="1:8" x14ac:dyDescent="0.25">
      <c r="A42" s="59"/>
      <c r="B42" s="2" t="s">
        <v>69</v>
      </c>
      <c r="C42" s="10" t="s">
        <v>13</v>
      </c>
      <c r="D42" s="10" t="s">
        <v>13</v>
      </c>
      <c r="E42" s="21" t="s">
        <v>13</v>
      </c>
      <c r="F42" s="10" t="s">
        <v>13</v>
      </c>
      <c r="G42" s="21" t="s">
        <v>13</v>
      </c>
      <c r="H42" s="22" t="s">
        <v>13</v>
      </c>
    </row>
    <row r="43" spans="1:8" x14ac:dyDescent="0.25">
      <c r="A43" s="71" t="s">
        <v>50</v>
      </c>
      <c r="B43" s="2" t="s">
        <v>1</v>
      </c>
      <c r="C43" s="10">
        <v>79</v>
      </c>
      <c r="D43" s="10">
        <v>73</v>
      </c>
      <c r="E43" s="21">
        <v>0.92405063291139244</v>
      </c>
      <c r="F43" s="10">
        <v>66</v>
      </c>
      <c r="G43" s="21">
        <v>0.83544303797468356</v>
      </c>
      <c r="H43" s="22">
        <v>3.106849315068493</v>
      </c>
    </row>
    <row r="44" spans="1:8" x14ac:dyDescent="0.25">
      <c r="A44" s="71"/>
      <c r="B44" s="2" t="s">
        <v>2</v>
      </c>
      <c r="C44" s="10">
        <v>42</v>
      </c>
      <c r="D44" s="10">
        <v>38</v>
      </c>
      <c r="E44" s="21">
        <v>0.90476190476190477</v>
      </c>
      <c r="F44" s="10">
        <v>24</v>
      </c>
      <c r="G44" s="21">
        <v>0.5714285714285714</v>
      </c>
      <c r="H44" s="22">
        <v>2.189189189189189</v>
      </c>
    </row>
    <row r="45" spans="1:8" x14ac:dyDescent="0.25">
      <c r="A45" s="71"/>
      <c r="B45" s="2" t="s">
        <v>3</v>
      </c>
      <c r="C45" s="10">
        <v>34</v>
      </c>
      <c r="D45" s="10">
        <v>23</v>
      </c>
      <c r="E45" s="21">
        <v>0.67647058823529416</v>
      </c>
      <c r="F45" s="10">
        <v>19</v>
      </c>
      <c r="G45" s="21">
        <v>0.55882352941176472</v>
      </c>
      <c r="H45" s="22">
        <v>2.3913043478260869</v>
      </c>
    </row>
    <row r="46" spans="1:8" x14ac:dyDescent="0.25">
      <c r="A46" s="71"/>
      <c r="B46" s="2" t="s">
        <v>4</v>
      </c>
      <c r="C46" s="10">
        <v>36</v>
      </c>
      <c r="D46" s="10">
        <v>29</v>
      </c>
      <c r="E46" s="21">
        <v>0.80555555555555558</v>
      </c>
      <c r="F46" s="10">
        <v>19</v>
      </c>
      <c r="G46" s="21">
        <v>0.52777777777777779</v>
      </c>
      <c r="H46" s="22">
        <v>2.0689655172413794</v>
      </c>
    </row>
    <row r="47" spans="1:8" x14ac:dyDescent="0.25">
      <c r="A47" s="71"/>
      <c r="B47" s="2" t="s">
        <v>69</v>
      </c>
      <c r="C47" s="10">
        <v>40</v>
      </c>
      <c r="D47" s="10">
        <v>30</v>
      </c>
      <c r="E47" s="21">
        <v>0.75</v>
      </c>
      <c r="F47" s="10">
        <v>25</v>
      </c>
      <c r="G47" s="21">
        <v>0.625</v>
      </c>
      <c r="H47" s="22">
        <v>2.8214285714285716</v>
      </c>
    </row>
    <row r="48" spans="1:8" x14ac:dyDescent="0.25">
      <c r="A48" s="71" t="s">
        <v>51</v>
      </c>
      <c r="B48" s="2" t="s">
        <v>1</v>
      </c>
      <c r="C48" s="10">
        <v>8</v>
      </c>
      <c r="D48" s="10">
        <v>7</v>
      </c>
      <c r="E48" s="21">
        <v>0.875</v>
      </c>
      <c r="F48" s="10">
        <v>6</v>
      </c>
      <c r="G48" s="21">
        <v>0.75</v>
      </c>
      <c r="H48" s="22">
        <v>2.7142857142857144</v>
      </c>
    </row>
    <row r="49" spans="1:8" x14ac:dyDescent="0.25">
      <c r="A49" s="71"/>
      <c r="B49" s="2" t="s">
        <v>2</v>
      </c>
      <c r="C49" s="10">
        <v>11</v>
      </c>
      <c r="D49" s="10">
        <v>9</v>
      </c>
      <c r="E49" s="21">
        <v>0.81818181818181823</v>
      </c>
      <c r="F49" s="10">
        <v>6</v>
      </c>
      <c r="G49" s="21">
        <v>0.54545454545454541</v>
      </c>
      <c r="H49" s="22">
        <v>2.1111111111111112</v>
      </c>
    </row>
    <row r="50" spans="1:8" x14ac:dyDescent="0.25">
      <c r="A50" s="71"/>
      <c r="B50" s="2" t="s">
        <v>3</v>
      </c>
      <c r="C50" s="10">
        <v>6</v>
      </c>
      <c r="D50" s="10">
        <v>6</v>
      </c>
      <c r="E50" s="21">
        <v>1</v>
      </c>
      <c r="F50" s="10">
        <v>6</v>
      </c>
      <c r="G50" s="21">
        <v>1</v>
      </c>
      <c r="H50" s="22">
        <v>3</v>
      </c>
    </row>
    <row r="51" spans="1:8" x14ac:dyDescent="0.25">
      <c r="A51" s="71"/>
      <c r="B51" s="2" t="s">
        <v>4</v>
      </c>
      <c r="C51" s="10">
        <v>6</v>
      </c>
      <c r="D51" s="10">
        <v>6</v>
      </c>
      <c r="E51" s="21">
        <v>1</v>
      </c>
      <c r="F51" s="10">
        <v>4</v>
      </c>
      <c r="G51" s="21">
        <v>0.66666666666666663</v>
      </c>
      <c r="H51" s="22">
        <v>1.6666666666666667</v>
      </c>
    </row>
    <row r="52" spans="1:8" x14ac:dyDescent="0.25">
      <c r="A52" s="71"/>
      <c r="B52" s="2" t="s">
        <v>69</v>
      </c>
      <c r="C52" s="10">
        <v>2</v>
      </c>
      <c r="D52" s="10">
        <v>2</v>
      </c>
      <c r="E52" s="21">
        <v>1</v>
      </c>
      <c r="F52" s="10">
        <v>0</v>
      </c>
      <c r="G52" s="21">
        <v>0</v>
      </c>
      <c r="H52" s="22">
        <v>0.5</v>
      </c>
    </row>
    <row r="53" spans="1:8" x14ac:dyDescent="0.25">
      <c r="A53" s="71" t="s">
        <v>52</v>
      </c>
      <c r="B53" s="2" t="s">
        <v>1</v>
      </c>
      <c r="C53" s="10">
        <v>6</v>
      </c>
      <c r="D53" s="10">
        <v>6</v>
      </c>
      <c r="E53" s="21">
        <v>1</v>
      </c>
      <c r="F53" s="10">
        <v>6</v>
      </c>
      <c r="G53" s="21">
        <v>1</v>
      </c>
      <c r="H53" s="22">
        <v>3.5</v>
      </c>
    </row>
    <row r="54" spans="1:8" x14ac:dyDescent="0.25">
      <c r="A54" s="71"/>
      <c r="B54" s="2" t="s">
        <v>2</v>
      </c>
      <c r="C54" s="10">
        <v>3</v>
      </c>
      <c r="D54" s="10">
        <v>0</v>
      </c>
      <c r="E54" s="21">
        <v>0</v>
      </c>
      <c r="F54" s="10">
        <v>0</v>
      </c>
      <c r="G54" s="21">
        <v>0</v>
      </c>
      <c r="H54" s="22" t="s">
        <v>13</v>
      </c>
    </row>
    <row r="55" spans="1:8" x14ac:dyDescent="0.25">
      <c r="A55" s="71"/>
      <c r="B55" s="2" t="s">
        <v>3</v>
      </c>
      <c r="C55" s="10" t="s">
        <v>13</v>
      </c>
      <c r="D55" s="10" t="s">
        <v>13</v>
      </c>
      <c r="E55" s="21" t="s">
        <v>13</v>
      </c>
      <c r="F55" s="10" t="s">
        <v>13</v>
      </c>
      <c r="G55" s="21" t="s">
        <v>13</v>
      </c>
      <c r="H55" s="22" t="s">
        <v>13</v>
      </c>
    </row>
    <row r="56" spans="1:8" x14ac:dyDescent="0.25">
      <c r="A56" s="71"/>
      <c r="B56" s="2" t="s">
        <v>4</v>
      </c>
      <c r="C56" s="10">
        <v>2</v>
      </c>
      <c r="D56" s="10">
        <v>2</v>
      </c>
      <c r="E56" s="21">
        <v>1</v>
      </c>
      <c r="F56" s="10">
        <v>2</v>
      </c>
      <c r="G56" s="21">
        <v>1</v>
      </c>
      <c r="H56" s="22">
        <v>3</v>
      </c>
    </row>
    <row r="57" spans="1:8" x14ac:dyDescent="0.25">
      <c r="A57" s="71"/>
      <c r="B57" s="2" t="s">
        <v>69</v>
      </c>
      <c r="C57" s="10" t="s">
        <v>13</v>
      </c>
      <c r="D57" s="10" t="s">
        <v>13</v>
      </c>
      <c r="E57" s="21" t="s">
        <v>13</v>
      </c>
      <c r="F57" s="10" t="s">
        <v>13</v>
      </c>
      <c r="G57" s="21" t="s">
        <v>13</v>
      </c>
      <c r="H57" s="22" t="s">
        <v>13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scale="59" orientation="landscape" r:id="rId1"/>
  <headerFooter>
    <oddHeader>&amp;CCuyamaca College Program Review 2018-2019</oddHeader>
    <oddFooter xml:space="preserve">&amp;CInstitutional Effectiveness, Success, and Equity Office (August 2018)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/>
  </sheetViews>
  <sheetFormatPr defaultRowHeight="15" x14ac:dyDescent="0.25"/>
  <cols>
    <col min="1" max="1" width="15.42578125" style="8" customWidth="1"/>
    <col min="2" max="11" width="11.7109375" style="14" customWidth="1"/>
  </cols>
  <sheetData>
    <row r="1" spans="1:11" ht="45" x14ac:dyDescent="0.25">
      <c r="A1" s="30" t="s">
        <v>36</v>
      </c>
      <c r="B1" s="17" t="s">
        <v>53</v>
      </c>
      <c r="C1" s="17" t="s">
        <v>54</v>
      </c>
      <c r="D1" s="17" t="s">
        <v>55</v>
      </c>
      <c r="E1" s="17" t="s">
        <v>56</v>
      </c>
      <c r="F1" s="17" t="s">
        <v>57</v>
      </c>
      <c r="G1" s="17" t="s">
        <v>58</v>
      </c>
      <c r="H1" s="17" t="s">
        <v>59</v>
      </c>
      <c r="I1" s="17" t="s">
        <v>60</v>
      </c>
      <c r="J1" s="17" t="s">
        <v>61</v>
      </c>
      <c r="K1" s="17" t="s">
        <v>62</v>
      </c>
    </row>
    <row r="2" spans="1:11" x14ac:dyDescent="0.25">
      <c r="A2" s="39" t="s">
        <v>1</v>
      </c>
      <c r="B2" s="31">
        <v>6</v>
      </c>
      <c r="C2" s="32">
        <v>503.98248000000001</v>
      </c>
      <c r="D2" s="33">
        <v>458.16589090909088</v>
      </c>
      <c r="E2" s="32">
        <v>16.799416000000001</v>
      </c>
      <c r="F2" s="32">
        <v>1.1000000000000001</v>
      </c>
      <c r="G2" s="34">
        <v>1.1000000000000001</v>
      </c>
      <c r="H2" s="33">
        <v>15.272196363636363</v>
      </c>
      <c r="I2" s="31">
        <v>169</v>
      </c>
      <c r="J2" s="31">
        <v>192</v>
      </c>
      <c r="K2" s="35">
        <v>0.88020833333333337</v>
      </c>
    </row>
    <row r="3" spans="1:11" x14ac:dyDescent="0.25">
      <c r="A3" s="39" t="s">
        <v>2</v>
      </c>
      <c r="B3" s="31">
        <v>6</v>
      </c>
      <c r="C3" s="32">
        <v>400.37132999999994</v>
      </c>
      <c r="D3" s="33">
        <v>363.97393636363637</v>
      </c>
      <c r="E3" s="32">
        <v>13.345711</v>
      </c>
      <c r="F3" s="32">
        <v>1.0999999999999999</v>
      </c>
      <c r="G3" s="34">
        <v>1.0999999999999999</v>
      </c>
      <c r="H3" s="33">
        <v>12.132464545454546</v>
      </c>
      <c r="I3" s="31">
        <v>133</v>
      </c>
      <c r="J3" s="31">
        <v>192</v>
      </c>
      <c r="K3" s="35">
        <v>0.69270833333333337</v>
      </c>
    </row>
    <row r="4" spans="1:11" x14ac:dyDescent="0.25">
      <c r="A4" s="39" t="s">
        <v>3</v>
      </c>
      <c r="B4" s="31">
        <v>5</v>
      </c>
      <c r="C4" s="34">
        <v>332.79407999999995</v>
      </c>
      <c r="D4" s="36">
        <v>350.30955789473683</v>
      </c>
      <c r="E4" s="34">
        <v>11.093135999999999</v>
      </c>
      <c r="F4" s="34">
        <v>0.95</v>
      </c>
      <c r="G4" s="34">
        <v>0.95</v>
      </c>
      <c r="H4" s="36">
        <v>11.676985263157894</v>
      </c>
      <c r="I4" s="31">
        <v>111</v>
      </c>
      <c r="J4" s="31">
        <v>160</v>
      </c>
      <c r="K4" s="35">
        <v>0.69374999999999998</v>
      </c>
    </row>
    <row r="5" spans="1:11" x14ac:dyDescent="0.25">
      <c r="A5" s="39" t="s">
        <v>4</v>
      </c>
      <c r="B5" s="31">
        <v>5</v>
      </c>
      <c r="C5" s="32">
        <v>306</v>
      </c>
      <c r="D5" s="33">
        <v>322.10526315789468</v>
      </c>
      <c r="E5" s="32">
        <v>10.199999999999999</v>
      </c>
      <c r="F5" s="32">
        <v>0.95000000000000018</v>
      </c>
      <c r="G5" s="34">
        <v>0.95000000000000018</v>
      </c>
      <c r="H5" s="33">
        <v>10.736842105263156</v>
      </c>
      <c r="I5" s="31">
        <v>102</v>
      </c>
      <c r="J5" s="31">
        <v>160</v>
      </c>
      <c r="K5" s="35">
        <v>0.63749999999999996</v>
      </c>
    </row>
    <row r="6" spans="1:11" x14ac:dyDescent="0.25">
      <c r="A6" s="39" t="s">
        <v>69</v>
      </c>
      <c r="B6" s="31">
        <v>4</v>
      </c>
      <c r="C6" s="32">
        <v>249.00000000000003</v>
      </c>
      <c r="D6" s="33">
        <v>332</v>
      </c>
      <c r="E6" s="32">
        <v>8.3000000000000007</v>
      </c>
      <c r="F6" s="32">
        <v>0.75000000000000011</v>
      </c>
      <c r="G6" s="34">
        <v>0.75000000000000011</v>
      </c>
      <c r="H6" s="33">
        <v>11.066666666666666</v>
      </c>
      <c r="I6" s="31">
        <v>83</v>
      </c>
      <c r="J6" s="31">
        <v>128</v>
      </c>
      <c r="K6" s="35">
        <v>0.6484375</v>
      </c>
    </row>
  </sheetData>
  <printOptions horizontalCentered="1"/>
  <pageMargins left="0.7" right="0.7" top="0.75" bottom="0.75" header="0.3" footer="0.3"/>
  <pageSetup scale="92" orientation="landscape" r:id="rId1"/>
  <headerFooter>
    <oddHeader>&amp;CCuyamaca College Program Review 2018-2019</oddHeader>
    <oddFooter xml:space="preserve">&amp;CInstitutional Effectiveness, Success, and Equity Office (August 2018)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Student Characteristics</vt:lpstr>
      <vt:lpstr>Success Rates by Course</vt:lpstr>
      <vt:lpstr>Success Rates by DE</vt:lpstr>
      <vt:lpstr>Success Rates by Demographics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Katie Cabral</cp:lastModifiedBy>
  <cp:lastPrinted>2017-09-27T19:04:30Z</cp:lastPrinted>
  <dcterms:created xsi:type="dcterms:W3CDTF">2017-09-06T20:25:54Z</dcterms:created>
  <dcterms:modified xsi:type="dcterms:W3CDTF">2018-08-23T21:06:20Z</dcterms:modified>
</cp:coreProperties>
</file>