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3" i="1"/>
  <c r="L32" i="1"/>
  <c r="L30" i="1"/>
  <c r="L29" i="1"/>
  <c r="L28" i="1"/>
  <c r="L27" i="1"/>
  <c r="L26" i="1"/>
  <c r="L24" i="1"/>
  <c r="L22" i="1"/>
  <c r="L21" i="1"/>
  <c r="L20" i="1"/>
  <c r="L18" i="1"/>
  <c r="L16" i="1"/>
  <c r="L15" i="1"/>
  <c r="L13" i="1"/>
  <c r="L7" i="1"/>
  <c r="L5" i="1"/>
  <c r="L4" i="1"/>
  <c r="K33" i="1" l="1"/>
  <c r="K32" i="1"/>
  <c r="K29" i="1"/>
  <c r="K28" i="1"/>
  <c r="K27" i="1"/>
  <c r="K26" i="1"/>
  <c r="K22" i="1"/>
  <c r="K21" i="1"/>
  <c r="K20" i="1"/>
  <c r="K16" i="1"/>
  <c r="K15" i="1"/>
  <c r="K13" i="1"/>
  <c r="K10" i="1"/>
  <c r="K5" i="1"/>
  <c r="K4" i="1"/>
  <c r="I34" i="1"/>
  <c r="H34" i="1"/>
  <c r="F34" i="1"/>
  <c r="G34" i="1" s="1"/>
  <c r="D34" i="1"/>
  <c r="E34" i="1" s="1"/>
  <c r="B34" i="1"/>
  <c r="C34" i="1" s="1"/>
  <c r="I33" i="1"/>
  <c r="G33" i="1"/>
  <c r="E33" i="1"/>
  <c r="C33" i="1"/>
  <c r="I32" i="1"/>
  <c r="G32" i="1"/>
  <c r="E32" i="1"/>
  <c r="C32" i="1"/>
  <c r="H30" i="1"/>
  <c r="I30" i="1" s="1"/>
  <c r="F30" i="1"/>
  <c r="G30" i="1" s="1"/>
  <c r="D30" i="1"/>
  <c r="E30" i="1" s="1"/>
  <c r="B30" i="1"/>
  <c r="C30" i="1" s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I16" i="1"/>
  <c r="G16" i="1"/>
  <c r="E16" i="1"/>
  <c r="C16" i="1"/>
  <c r="I15" i="1"/>
  <c r="G15" i="1"/>
  <c r="E15" i="1"/>
  <c r="C15" i="1"/>
  <c r="I13" i="1"/>
  <c r="G13" i="1"/>
  <c r="E13" i="1"/>
  <c r="C13" i="1"/>
  <c r="I12" i="1"/>
  <c r="G12" i="1"/>
  <c r="E12" i="1"/>
  <c r="C12" i="1"/>
  <c r="G11" i="1"/>
  <c r="E11" i="1"/>
  <c r="I10" i="1"/>
  <c r="G10" i="1"/>
  <c r="I9" i="1"/>
  <c r="G9" i="1"/>
  <c r="E9" i="1"/>
  <c r="C9" i="1"/>
  <c r="H7" i="1"/>
  <c r="I7" i="1" s="1"/>
  <c r="F7" i="1"/>
  <c r="G7" i="1" s="1"/>
  <c r="E7" i="1"/>
  <c r="D7" i="1"/>
  <c r="C7" i="1"/>
  <c r="B7" i="1"/>
  <c r="G6" i="1"/>
  <c r="I5" i="1"/>
  <c r="G5" i="1"/>
  <c r="E5" i="1"/>
  <c r="C5" i="1"/>
  <c r="I4" i="1"/>
  <c r="G4" i="1"/>
  <c r="E4" i="1"/>
  <c r="C4" i="1"/>
  <c r="J34" i="1" l="1"/>
  <c r="J30" i="1"/>
  <c r="J24" i="1"/>
  <c r="J18" i="1"/>
  <c r="J7" i="1"/>
  <c r="K34" i="1" l="1"/>
  <c r="K30" i="1"/>
  <c r="K24" i="1"/>
  <c r="K18" i="1"/>
  <c r="K7" i="1"/>
</calcChain>
</file>

<file path=xl/sharedStrings.xml><?xml version="1.0" encoding="utf-8"?>
<sst xmlns="http://schemas.openxmlformats.org/spreadsheetml/2006/main" count="607" uniqueCount="70">
  <si>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</si>
  <si>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</si>
  <si>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</si>
  <si>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</si>
  <si>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</si>
  <si>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</si>
  <si>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</si>
  <si>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</si>
  <si>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</si>
  <si>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</si>
  <si>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</si>
  <si>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</si>
  <si>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</si>
  <si>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</si>
  <si>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</si>
  <si>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</si>
  <si>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</si>
  <si>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</si>
  <si>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</si>
  <si>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</si>
  <si>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</si>
  <si>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</si>
  <si>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</si>
  <si>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</si>
  <si>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</si>
  <si>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</si>
  <si>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</si>
  <si>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</si>
  <si>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</si>
  <si>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</si>
  <si>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Other</t>
  </si>
  <si>
    <t>Full-Time/Part-Time Status</t>
  </si>
  <si>
    <t>Full-time (12 or more units)</t>
  </si>
  <si>
    <t>Geology
Student Characteristics</t>
  </si>
  <si>
    <t>Program</t>
  </si>
  <si>
    <t>Term</t>
  </si>
  <si>
    <t>Success Rate</t>
  </si>
  <si>
    <t>Course</t>
  </si>
  <si>
    <t>Geology
Success and Retention Rates by Course</t>
  </si>
  <si>
    <t>Geology</t>
  </si>
  <si>
    <t>GEOL-104 : Earth Science</t>
  </si>
  <si>
    <t>GEOL-110 : Planet Earth</t>
  </si>
  <si>
    <t>GEOL-111 : Planet Earth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</si>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</sst>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sqref="A1:L2"/>
    </sheetView>
  </sheetViews>
  <sheetFormatPr defaultRowHeight="15" x14ac:dyDescent="0.25"/>
  <cols>
    <col min="1" max="1" width="30" style="8" customWidth="1"/>
    <col min="2" max="12" width="8.28515625" style="14" customWidth="1"/>
  </cols>
  <sheetData>
    <row r="1" spans="1:12" x14ac:dyDescent="0.2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" t="s">
        <v>0</v>
      </c>
      <c r="B3" s="48" t="s">
        <v>1</v>
      </c>
      <c r="C3" s="49"/>
      <c r="D3" s="48" t="s">
        <v>2</v>
      </c>
      <c r="E3" s="49"/>
      <c r="F3" s="48" t="s">
        <v>3</v>
      </c>
      <c r="G3" s="49"/>
      <c r="H3" s="48" t="s">
        <v>4</v>
      </c>
      <c r="I3" s="49"/>
      <c r="J3" s="50" t="s">
        <v>68</v>
      </c>
      <c r="K3" s="50"/>
      <c r="L3" s="9" t="s">
        <v>5</v>
      </c>
    </row>
    <row r="4" spans="1:12" x14ac:dyDescent="0.25">
      <c r="A4" s="4" t="s">
        <v>6</v>
      </c>
      <c r="B4" s="10">
        <v>24</v>
      </c>
      <c r="C4" s="11">
        <f t="shared" ref="C4:C5" si="0">B4/30</f>
        <v>0.8</v>
      </c>
      <c r="D4" s="10">
        <v>39</v>
      </c>
      <c r="E4" s="11">
        <f t="shared" ref="E4:E5" si="1">D4/72</f>
        <v>0.54166666666666663</v>
      </c>
      <c r="F4" s="10">
        <v>31</v>
      </c>
      <c r="G4" s="11">
        <f t="shared" ref="G4:G6" si="2">F4/60</f>
        <v>0.51666666666666672</v>
      </c>
      <c r="H4" s="10">
        <v>22</v>
      </c>
      <c r="I4" s="11">
        <f t="shared" ref="I4:I5" si="3">H4/29</f>
        <v>0.75862068965517238</v>
      </c>
      <c r="J4" s="10">
        <v>11</v>
      </c>
      <c r="K4" s="11">
        <f>J4/29</f>
        <v>0.37931034482758619</v>
      </c>
      <c r="L4" s="11">
        <f>(J4-B4)/B4</f>
        <v>-0.54166666666666663</v>
      </c>
    </row>
    <row r="5" spans="1:12" x14ac:dyDescent="0.25">
      <c r="A5" s="4" t="s">
        <v>7</v>
      </c>
      <c r="B5" s="10">
        <v>6</v>
      </c>
      <c r="C5" s="11">
        <f t="shared" si="0"/>
        <v>0.2</v>
      </c>
      <c r="D5" s="10">
        <v>33</v>
      </c>
      <c r="E5" s="11">
        <f t="shared" si="1"/>
        <v>0.45833333333333331</v>
      </c>
      <c r="F5" s="10">
        <v>28</v>
      </c>
      <c r="G5" s="11">
        <f t="shared" si="2"/>
        <v>0.46666666666666667</v>
      </c>
      <c r="H5" s="10">
        <v>7</v>
      </c>
      <c r="I5" s="11">
        <f t="shared" si="3"/>
        <v>0.2413793103448276</v>
      </c>
      <c r="J5" s="10">
        <v>8</v>
      </c>
      <c r="K5" s="11">
        <f t="shared" ref="K5:K7" si="4">J5/29</f>
        <v>0.27586206896551724</v>
      </c>
      <c r="L5" s="11">
        <f>(J5-B5)/B5</f>
        <v>0.33333333333333331</v>
      </c>
    </row>
    <row r="6" spans="1:12" x14ac:dyDescent="0.25">
      <c r="A6" s="4" t="s">
        <v>8</v>
      </c>
      <c r="B6" s="15" t="s">
        <v>13</v>
      </c>
      <c r="C6" s="16" t="s">
        <v>13</v>
      </c>
      <c r="D6" s="15" t="s">
        <v>13</v>
      </c>
      <c r="E6" s="16" t="s">
        <v>13</v>
      </c>
      <c r="F6" s="10">
        <v>1</v>
      </c>
      <c r="G6" s="11">
        <f t="shared" si="2"/>
        <v>1.6666666666666666E-2</v>
      </c>
      <c r="H6" s="15" t="s">
        <v>13</v>
      </c>
      <c r="I6" s="16" t="s">
        <v>13</v>
      </c>
      <c r="J6" s="15" t="s">
        <v>13</v>
      </c>
      <c r="K6" s="16" t="s">
        <v>13</v>
      </c>
      <c r="L6" s="11">
        <v>0</v>
      </c>
    </row>
    <row r="7" spans="1:12" s="33" customFormat="1" x14ac:dyDescent="0.25">
      <c r="A7" s="5" t="s">
        <v>9</v>
      </c>
      <c r="B7" s="12">
        <f t="shared" ref="B7" si="5">SUM(B4:B6)</f>
        <v>30</v>
      </c>
      <c r="C7" s="13">
        <f>B7/30</f>
        <v>1</v>
      </c>
      <c r="D7" s="12">
        <f t="shared" ref="D7" si="6">SUM(D4:D6)</f>
        <v>72</v>
      </c>
      <c r="E7" s="13">
        <f>D7/72</f>
        <v>1</v>
      </c>
      <c r="F7" s="12">
        <f t="shared" ref="F7" si="7">SUM(F4:F6)</f>
        <v>60</v>
      </c>
      <c r="G7" s="13">
        <f>F7/60</f>
        <v>1</v>
      </c>
      <c r="H7" s="12">
        <f>SUM(H4:H6)</f>
        <v>29</v>
      </c>
      <c r="I7" s="13">
        <f>H7/29</f>
        <v>1</v>
      </c>
      <c r="J7" s="12">
        <f>SUM(J4:J6)</f>
        <v>19</v>
      </c>
      <c r="K7" s="13">
        <f t="shared" si="4"/>
        <v>0.65517241379310343</v>
      </c>
      <c r="L7" s="13">
        <f>(J7-B7)/B7</f>
        <v>-0.36666666666666664</v>
      </c>
    </row>
    <row r="8" spans="1:12" ht="30" x14ac:dyDescent="0.25">
      <c r="A8" s="3" t="s">
        <v>10</v>
      </c>
      <c r="B8" s="48" t="s">
        <v>1</v>
      </c>
      <c r="C8" s="49"/>
      <c r="D8" s="48" t="s">
        <v>2</v>
      </c>
      <c r="E8" s="49"/>
      <c r="F8" s="48" t="s">
        <v>3</v>
      </c>
      <c r="G8" s="49"/>
      <c r="H8" s="48" t="s">
        <v>4</v>
      </c>
      <c r="I8" s="49"/>
      <c r="J8" s="50" t="s">
        <v>68</v>
      </c>
      <c r="K8" s="50"/>
      <c r="L8" s="9" t="s">
        <v>5</v>
      </c>
    </row>
    <row r="9" spans="1:12" x14ac:dyDescent="0.25">
      <c r="A9" s="4" t="s">
        <v>11</v>
      </c>
      <c r="B9" s="10">
        <v>1</v>
      </c>
      <c r="C9" s="11">
        <f>B9/30</f>
        <v>3.3333333333333333E-2</v>
      </c>
      <c r="D9" s="10">
        <v>4</v>
      </c>
      <c r="E9" s="11">
        <f>D9/72</f>
        <v>5.5555555555555552E-2</v>
      </c>
      <c r="F9" s="10">
        <v>2</v>
      </c>
      <c r="G9" s="11">
        <f>F9/60</f>
        <v>3.3333333333333333E-2</v>
      </c>
      <c r="H9" s="10">
        <v>2</v>
      </c>
      <c r="I9" s="11">
        <f>H9/29</f>
        <v>6.8965517241379309E-2</v>
      </c>
      <c r="J9" s="15" t="s">
        <v>13</v>
      </c>
      <c r="K9" s="16" t="s">
        <v>13</v>
      </c>
      <c r="L9" s="11">
        <v>-1</v>
      </c>
    </row>
    <row r="10" spans="1:12" x14ac:dyDescent="0.25">
      <c r="A10" s="4" t="s">
        <v>12</v>
      </c>
      <c r="B10" s="15" t="s">
        <v>13</v>
      </c>
      <c r="C10" s="16" t="s">
        <v>13</v>
      </c>
      <c r="D10" s="15" t="s">
        <v>13</v>
      </c>
      <c r="E10" s="16" t="s">
        <v>13</v>
      </c>
      <c r="F10" s="10">
        <v>2</v>
      </c>
      <c r="G10" s="11">
        <f t="shared" ref="G10:G13" si="8">F10/60</f>
        <v>3.3333333333333333E-2</v>
      </c>
      <c r="H10" s="10">
        <v>1</v>
      </c>
      <c r="I10" s="11">
        <f t="shared" ref="I10" si="9">H10/29</f>
        <v>3.4482758620689655E-2</v>
      </c>
      <c r="J10" s="10">
        <v>1</v>
      </c>
      <c r="K10" s="11">
        <f t="shared" ref="K10:K18" si="10">J10/29</f>
        <v>3.4482758620689655E-2</v>
      </c>
      <c r="L10" s="11">
        <v>1</v>
      </c>
    </row>
    <row r="11" spans="1:12" x14ac:dyDescent="0.25">
      <c r="A11" s="4" t="s">
        <v>14</v>
      </c>
      <c r="B11" s="15" t="s">
        <v>13</v>
      </c>
      <c r="C11" s="16" t="s">
        <v>13</v>
      </c>
      <c r="D11" s="10">
        <v>3</v>
      </c>
      <c r="E11" s="11">
        <f t="shared" ref="E11:E13" si="11">D11/72</f>
        <v>4.1666666666666664E-2</v>
      </c>
      <c r="F11" s="10">
        <v>4</v>
      </c>
      <c r="G11" s="11">
        <f t="shared" si="8"/>
        <v>6.6666666666666666E-2</v>
      </c>
      <c r="H11" s="15" t="s">
        <v>13</v>
      </c>
      <c r="I11" s="16" t="s">
        <v>13</v>
      </c>
      <c r="J11" s="15" t="s">
        <v>13</v>
      </c>
      <c r="K11" s="16" t="s">
        <v>13</v>
      </c>
      <c r="L11" s="11">
        <v>0</v>
      </c>
    </row>
    <row r="12" spans="1:12" x14ac:dyDescent="0.25">
      <c r="A12" s="4" t="s">
        <v>15</v>
      </c>
      <c r="B12" s="10">
        <v>1</v>
      </c>
      <c r="C12" s="11">
        <f t="shared" ref="C12:C13" si="12">B12/30</f>
        <v>3.3333333333333333E-2</v>
      </c>
      <c r="D12" s="10">
        <v>1</v>
      </c>
      <c r="E12" s="11">
        <f t="shared" si="11"/>
        <v>1.3888888888888888E-2</v>
      </c>
      <c r="F12" s="10">
        <v>1</v>
      </c>
      <c r="G12" s="11">
        <f t="shared" si="8"/>
        <v>1.6666666666666666E-2</v>
      </c>
      <c r="H12" s="10">
        <v>1</v>
      </c>
      <c r="I12" s="11">
        <f t="shared" ref="I12:I13" si="13">H12/29</f>
        <v>3.4482758620689655E-2</v>
      </c>
      <c r="J12" s="15" t="s">
        <v>13</v>
      </c>
      <c r="K12" s="16" t="s">
        <v>13</v>
      </c>
      <c r="L12" s="11">
        <v>-1</v>
      </c>
    </row>
    <row r="13" spans="1:12" x14ac:dyDescent="0.25">
      <c r="A13" s="4" t="s">
        <v>16</v>
      </c>
      <c r="B13" s="10">
        <v>6</v>
      </c>
      <c r="C13" s="11">
        <f t="shared" si="12"/>
        <v>0.2</v>
      </c>
      <c r="D13" s="10">
        <v>21</v>
      </c>
      <c r="E13" s="11">
        <f t="shared" si="11"/>
        <v>0.29166666666666669</v>
      </c>
      <c r="F13" s="10">
        <v>27</v>
      </c>
      <c r="G13" s="11">
        <f t="shared" si="8"/>
        <v>0.45</v>
      </c>
      <c r="H13" s="10">
        <v>12</v>
      </c>
      <c r="I13" s="11">
        <f t="shared" si="13"/>
        <v>0.41379310344827586</v>
      </c>
      <c r="J13" s="10">
        <v>5</v>
      </c>
      <c r="K13" s="11">
        <f t="shared" si="10"/>
        <v>0.17241379310344829</v>
      </c>
      <c r="L13" s="11">
        <f>(J13-B13)/B13</f>
        <v>-0.16666666666666666</v>
      </c>
    </row>
    <row r="14" spans="1:12" x14ac:dyDescent="0.25">
      <c r="A14" s="4" t="s">
        <v>17</v>
      </c>
      <c r="B14" s="15" t="s">
        <v>13</v>
      </c>
      <c r="C14" s="16" t="s">
        <v>13</v>
      </c>
      <c r="D14" s="15" t="s">
        <v>13</v>
      </c>
      <c r="E14" s="16" t="s">
        <v>13</v>
      </c>
      <c r="F14" s="15" t="s">
        <v>13</v>
      </c>
      <c r="G14" s="16" t="s">
        <v>13</v>
      </c>
      <c r="H14" s="15" t="s">
        <v>13</v>
      </c>
      <c r="I14" s="16" t="s">
        <v>13</v>
      </c>
      <c r="J14" s="15" t="s">
        <v>13</v>
      </c>
      <c r="K14" s="16" t="s">
        <v>13</v>
      </c>
      <c r="L14" s="11">
        <v>0</v>
      </c>
    </row>
    <row r="15" spans="1:12" x14ac:dyDescent="0.25">
      <c r="A15" s="4" t="s">
        <v>18</v>
      </c>
      <c r="B15" s="10">
        <v>21</v>
      </c>
      <c r="C15" s="11">
        <f t="shared" ref="C15:C16" si="14">B15/30</f>
        <v>0.7</v>
      </c>
      <c r="D15" s="10">
        <v>34</v>
      </c>
      <c r="E15" s="11">
        <f t="shared" ref="E15:E16" si="15">D15/72</f>
        <v>0.47222222222222221</v>
      </c>
      <c r="F15" s="10">
        <v>22</v>
      </c>
      <c r="G15" s="11">
        <f t="shared" ref="G15:G16" si="16">F15/60</f>
        <v>0.36666666666666664</v>
      </c>
      <c r="H15" s="10">
        <v>9</v>
      </c>
      <c r="I15" s="11">
        <f t="shared" ref="I15:I18" si="17">H15/29</f>
        <v>0.31034482758620691</v>
      </c>
      <c r="J15" s="10">
        <v>10</v>
      </c>
      <c r="K15" s="11">
        <f t="shared" si="10"/>
        <v>0.34482758620689657</v>
      </c>
      <c r="L15" s="11">
        <f>(J15-B15)/B15</f>
        <v>-0.52380952380952384</v>
      </c>
    </row>
    <row r="16" spans="1:12" x14ac:dyDescent="0.25">
      <c r="A16" s="4" t="s">
        <v>19</v>
      </c>
      <c r="B16" s="10">
        <v>1</v>
      </c>
      <c r="C16" s="11">
        <f t="shared" si="14"/>
        <v>3.3333333333333333E-2</v>
      </c>
      <c r="D16" s="10">
        <v>9</v>
      </c>
      <c r="E16" s="11">
        <f t="shared" si="15"/>
        <v>0.125</v>
      </c>
      <c r="F16" s="10">
        <v>2</v>
      </c>
      <c r="G16" s="11">
        <f t="shared" si="16"/>
        <v>3.3333333333333333E-2</v>
      </c>
      <c r="H16" s="10">
        <v>3</v>
      </c>
      <c r="I16" s="11">
        <f t="shared" si="17"/>
        <v>0.10344827586206896</v>
      </c>
      <c r="J16" s="10">
        <v>3</v>
      </c>
      <c r="K16" s="11">
        <f t="shared" si="10"/>
        <v>0.10344827586206896</v>
      </c>
      <c r="L16" s="11">
        <f>(J16-B16)/B16</f>
        <v>2</v>
      </c>
    </row>
    <row r="17" spans="1:12" x14ac:dyDescent="0.25">
      <c r="A17" s="4" t="s">
        <v>20</v>
      </c>
      <c r="B17" s="15" t="s">
        <v>13</v>
      </c>
      <c r="C17" s="16" t="s">
        <v>13</v>
      </c>
      <c r="D17" s="15" t="s">
        <v>13</v>
      </c>
      <c r="E17" s="16" t="s">
        <v>13</v>
      </c>
      <c r="F17" s="15" t="s">
        <v>13</v>
      </c>
      <c r="G17" s="16" t="s">
        <v>13</v>
      </c>
      <c r="H17" s="10">
        <v>1</v>
      </c>
      <c r="I17" s="11">
        <f t="shared" si="17"/>
        <v>3.4482758620689655E-2</v>
      </c>
      <c r="J17" s="15" t="s">
        <v>13</v>
      </c>
      <c r="K17" s="16" t="s">
        <v>13</v>
      </c>
      <c r="L17" s="11">
        <v>0</v>
      </c>
    </row>
    <row r="18" spans="1:12" s="33" customFormat="1" x14ac:dyDescent="0.25">
      <c r="A18" s="5" t="s">
        <v>9</v>
      </c>
      <c r="B18" s="12">
        <f t="shared" ref="B18" si="18">SUM(B9:B17)</f>
        <v>30</v>
      </c>
      <c r="C18" s="13">
        <f t="shared" ref="C18" si="19">B18/30</f>
        <v>1</v>
      </c>
      <c r="D18" s="12">
        <f t="shared" ref="D18" si="20">SUM(D9:D17)</f>
        <v>72</v>
      </c>
      <c r="E18" s="13">
        <f t="shared" ref="E18" si="21">D18/72</f>
        <v>1</v>
      </c>
      <c r="F18" s="12">
        <f t="shared" ref="F18" si="22">SUM(F9:F17)</f>
        <v>60</v>
      </c>
      <c r="G18" s="13">
        <f t="shared" ref="G18" si="23">F18/60</f>
        <v>1</v>
      </c>
      <c r="H18" s="12">
        <f t="shared" ref="H18" si="24">SUM(H9:H17)</f>
        <v>29</v>
      </c>
      <c r="I18" s="13">
        <f t="shared" si="17"/>
        <v>1</v>
      </c>
      <c r="J18" s="12">
        <f t="shared" ref="J18" si="25">SUM(J9:J17)</f>
        <v>19</v>
      </c>
      <c r="K18" s="13">
        <f t="shared" si="10"/>
        <v>0.65517241379310343</v>
      </c>
      <c r="L18" s="13">
        <f>(J18-B18)/B18</f>
        <v>-0.36666666666666664</v>
      </c>
    </row>
    <row r="19" spans="1:12" ht="30" x14ac:dyDescent="0.25">
      <c r="A19" s="3" t="s">
        <v>21</v>
      </c>
      <c r="B19" s="48" t="s">
        <v>1</v>
      </c>
      <c r="C19" s="49"/>
      <c r="D19" s="48" t="s">
        <v>2</v>
      </c>
      <c r="E19" s="49"/>
      <c r="F19" s="48" t="s">
        <v>3</v>
      </c>
      <c r="G19" s="49"/>
      <c r="H19" s="48" t="s">
        <v>4</v>
      </c>
      <c r="I19" s="49"/>
      <c r="J19" s="50" t="s">
        <v>68</v>
      </c>
      <c r="K19" s="50"/>
      <c r="L19" s="9" t="s">
        <v>5</v>
      </c>
    </row>
    <row r="20" spans="1:12" x14ac:dyDescent="0.25">
      <c r="A20" s="4" t="s">
        <v>22</v>
      </c>
      <c r="B20" s="10">
        <v>12</v>
      </c>
      <c r="C20" s="11">
        <f t="shared" ref="C20:C24" si="26">B20/30</f>
        <v>0.4</v>
      </c>
      <c r="D20" s="10">
        <v>17</v>
      </c>
      <c r="E20" s="11">
        <f t="shared" ref="E20:E24" si="27">D20/72</f>
        <v>0.2361111111111111</v>
      </c>
      <c r="F20" s="10">
        <v>17</v>
      </c>
      <c r="G20" s="11">
        <f t="shared" ref="G20:G24" si="28">F20/60</f>
        <v>0.28333333333333333</v>
      </c>
      <c r="H20" s="10">
        <v>6</v>
      </c>
      <c r="I20" s="11">
        <f t="shared" ref="I20:I24" si="29">H20/29</f>
        <v>0.20689655172413793</v>
      </c>
      <c r="J20" s="10">
        <v>5</v>
      </c>
      <c r="K20" s="11">
        <f t="shared" ref="K20:K24" si="30">J20/29</f>
        <v>0.17241379310344829</v>
      </c>
      <c r="L20" s="11">
        <f>(J20-B20)/B20</f>
        <v>-0.58333333333333337</v>
      </c>
    </row>
    <row r="21" spans="1:12" x14ac:dyDescent="0.25">
      <c r="A21" s="4" t="s">
        <v>23</v>
      </c>
      <c r="B21" s="10">
        <v>14</v>
      </c>
      <c r="C21" s="11">
        <f t="shared" si="26"/>
        <v>0.46666666666666667</v>
      </c>
      <c r="D21" s="10">
        <v>39</v>
      </c>
      <c r="E21" s="11">
        <f t="shared" si="27"/>
        <v>0.54166666666666663</v>
      </c>
      <c r="F21" s="10">
        <v>24</v>
      </c>
      <c r="G21" s="11">
        <f t="shared" si="28"/>
        <v>0.4</v>
      </c>
      <c r="H21" s="10">
        <v>15</v>
      </c>
      <c r="I21" s="11">
        <f t="shared" si="29"/>
        <v>0.51724137931034486</v>
      </c>
      <c r="J21" s="10">
        <v>13</v>
      </c>
      <c r="K21" s="11">
        <f t="shared" si="30"/>
        <v>0.44827586206896552</v>
      </c>
      <c r="L21" s="11">
        <f>(J21-B21)/B21</f>
        <v>-7.1428571428571425E-2</v>
      </c>
    </row>
    <row r="22" spans="1:12" x14ac:dyDescent="0.25">
      <c r="A22" s="4" t="s">
        <v>24</v>
      </c>
      <c r="B22" s="10">
        <v>3</v>
      </c>
      <c r="C22" s="11">
        <f t="shared" si="26"/>
        <v>0.1</v>
      </c>
      <c r="D22" s="10">
        <v>9</v>
      </c>
      <c r="E22" s="11">
        <f t="shared" si="27"/>
        <v>0.125</v>
      </c>
      <c r="F22" s="10">
        <v>12</v>
      </c>
      <c r="G22" s="11">
        <f t="shared" si="28"/>
        <v>0.2</v>
      </c>
      <c r="H22" s="10">
        <v>7</v>
      </c>
      <c r="I22" s="11">
        <f t="shared" si="29"/>
        <v>0.2413793103448276</v>
      </c>
      <c r="J22" s="10">
        <v>1</v>
      </c>
      <c r="K22" s="11">
        <f t="shared" si="30"/>
        <v>3.4482758620689655E-2</v>
      </c>
      <c r="L22" s="11">
        <f>(J22-B22)/B22</f>
        <v>-0.66666666666666663</v>
      </c>
    </row>
    <row r="23" spans="1:12" x14ac:dyDescent="0.25">
      <c r="A23" s="4" t="s">
        <v>25</v>
      </c>
      <c r="B23" s="10">
        <v>1</v>
      </c>
      <c r="C23" s="11">
        <f t="shared" si="26"/>
        <v>3.3333333333333333E-2</v>
      </c>
      <c r="D23" s="10">
        <v>7</v>
      </c>
      <c r="E23" s="11">
        <f t="shared" si="27"/>
        <v>9.7222222222222224E-2</v>
      </c>
      <c r="F23" s="10">
        <v>7</v>
      </c>
      <c r="G23" s="11">
        <f t="shared" si="28"/>
        <v>0.11666666666666667</v>
      </c>
      <c r="H23" s="10">
        <v>1</v>
      </c>
      <c r="I23" s="11">
        <f t="shared" si="29"/>
        <v>3.4482758620689655E-2</v>
      </c>
      <c r="J23" s="15" t="s">
        <v>13</v>
      </c>
      <c r="K23" s="16" t="s">
        <v>13</v>
      </c>
      <c r="L23" s="11">
        <v>-1</v>
      </c>
    </row>
    <row r="24" spans="1:12" s="33" customFormat="1" x14ac:dyDescent="0.25">
      <c r="A24" s="5" t="s">
        <v>9</v>
      </c>
      <c r="B24" s="12">
        <f t="shared" ref="B24" si="31">SUM(B20:B23)</f>
        <v>30</v>
      </c>
      <c r="C24" s="13">
        <f t="shared" si="26"/>
        <v>1</v>
      </c>
      <c r="D24" s="12">
        <f t="shared" ref="D24" si="32">SUM(D20:D23)</f>
        <v>72</v>
      </c>
      <c r="E24" s="13">
        <f t="shared" si="27"/>
        <v>1</v>
      </c>
      <c r="F24" s="12">
        <f t="shared" ref="F24" si="33">SUM(F20:F23)</f>
        <v>60</v>
      </c>
      <c r="G24" s="13">
        <f t="shared" si="28"/>
        <v>1</v>
      </c>
      <c r="H24" s="12">
        <f t="shared" ref="H24" si="34">SUM(H20:H23)</f>
        <v>29</v>
      </c>
      <c r="I24" s="13">
        <f t="shared" si="29"/>
        <v>1</v>
      </c>
      <c r="J24" s="12">
        <f t="shared" ref="J24" si="35">SUM(J20:J23)</f>
        <v>19</v>
      </c>
      <c r="K24" s="13">
        <f t="shared" si="30"/>
        <v>0.65517241379310343</v>
      </c>
      <c r="L24" s="13">
        <f>(J24-B24)/B24</f>
        <v>-0.36666666666666664</v>
      </c>
    </row>
    <row r="25" spans="1:12" ht="30" x14ac:dyDescent="0.25">
      <c r="A25" s="6" t="s">
        <v>26</v>
      </c>
      <c r="B25" s="48" t="s">
        <v>1</v>
      </c>
      <c r="C25" s="49"/>
      <c r="D25" s="48" t="s">
        <v>2</v>
      </c>
      <c r="E25" s="49"/>
      <c r="F25" s="48" t="s">
        <v>3</v>
      </c>
      <c r="G25" s="49"/>
      <c r="H25" s="48" t="s">
        <v>4</v>
      </c>
      <c r="I25" s="49"/>
      <c r="J25" s="50" t="s">
        <v>68</v>
      </c>
      <c r="K25" s="50"/>
      <c r="L25" s="9" t="s">
        <v>5</v>
      </c>
    </row>
    <row r="26" spans="1:12" x14ac:dyDescent="0.25">
      <c r="A26" s="4" t="s">
        <v>27</v>
      </c>
      <c r="B26" s="10">
        <v>13</v>
      </c>
      <c r="C26" s="11">
        <f t="shared" ref="C26:C30" si="36">B26/30</f>
        <v>0.43333333333333335</v>
      </c>
      <c r="D26" s="10">
        <v>35</v>
      </c>
      <c r="E26" s="11">
        <f t="shared" ref="E26:E30" si="37">D26/72</f>
        <v>0.4861111111111111</v>
      </c>
      <c r="F26" s="10">
        <v>33</v>
      </c>
      <c r="G26" s="11">
        <f t="shared" ref="G26:G30" si="38">F26/60</f>
        <v>0.55000000000000004</v>
      </c>
      <c r="H26" s="10">
        <v>15</v>
      </c>
      <c r="I26" s="11">
        <f t="shared" ref="I26:I30" si="39">H26/29</f>
        <v>0.51724137931034486</v>
      </c>
      <c r="J26" s="10">
        <v>14</v>
      </c>
      <c r="K26" s="11">
        <f t="shared" ref="K26:K30" si="40">J26/29</f>
        <v>0.48275862068965519</v>
      </c>
      <c r="L26" s="11">
        <f>(J26-B26)/B26</f>
        <v>7.6923076923076927E-2</v>
      </c>
    </row>
    <row r="27" spans="1:12" x14ac:dyDescent="0.25">
      <c r="A27" s="4" t="s">
        <v>28</v>
      </c>
      <c r="B27" s="10">
        <v>8</v>
      </c>
      <c r="C27" s="11">
        <f t="shared" si="36"/>
        <v>0.26666666666666666</v>
      </c>
      <c r="D27" s="10">
        <v>17</v>
      </c>
      <c r="E27" s="11">
        <f t="shared" si="37"/>
        <v>0.2361111111111111</v>
      </c>
      <c r="F27" s="10">
        <v>13</v>
      </c>
      <c r="G27" s="11">
        <f t="shared" si="38"/>
        <v>0.21666666666666667</v>
      </c>
      <c r="H27" s="10">
        <v>8</v>
      </c>
      <c r="I27" s="11">
        <f t="shared" si="39"/>
        <v>0.27586206896551724</v>
      </c>
      <c r="J27" s="10">
        <v>2</v>
      </c>
      <c r="K27" s="11">
        <f t="shared" si="40"/>
        <v>6.8965517241379309E-2</v>
      </c>
      <c r="L27" s="11">
        <f>(J27-B27)/B27</f>
        <v>-0.75</v>
      </c>
    </row>
    <row r="28" spans="1:12" x14ac:dyDescent="0.25">
      <c r="A28" s="4" t="s">
        <v>29</v>
      </c>
      <c r="B28" s="10">
        <v>6</v>
      </c>
      <c r="C28" s="11">
        <f t="shared" si="36"/>
        <v>0.2</v>
      </c>
      <c r="D28" s="10">
        <v>8</v>
      </c>
      <c r="E28" s="11">
        <f t="shared" si="37"/>
        <v>0.1111111111111111</v>
      </c>
      <c r="F28" s="10">
        <v>9</v>
      </c>
      <c r="G28" s="11">
        <f t="shared" si="38"/>
        <v>0.15</v>
      </c>
      <c r="H28" s="10">
        <v>2</v>
      </c>
      <c r="I28" s="11">
        <f t="shared" si="39"/>
        <v>6.8965517241379309E-2</v>
      </c>
      <c r="J28" s="10">
        <v>1</v>
      </c>
      <c r="K28" s="11">
        <f t="shared" si="40"/>
        <v>3.4482758620689655E-2</v>
      </c>
      <c r="L28" s="11">
        <f>(J28-B28)/B28</f>
        <v>-0.83333333333333337</v>
      </c>
    </row>
    <row r="29" spans="1:12" x14ac:dyDescent="0.25">
      <c r="A29" s="4" t="s">
        <v>30</v>
      </c>
      <c r="B29" s="10">
        <v>3</v>
      </c>
      <c r="C29" s="11">
        <f t="shared" si="36"/>
        <v>0.1</v>
      </c>
      <c r="D29" s="10">
        <v>12</v>
      </c>
      <c r="E29" s="11">
        <f t="shared" si="37"/>
        <v>0.16666666666666666</v>
      </c>
      <c r="F29" s="10">
        <v>5</v>
      </c>
      <c r="G29" s="11">
        <f t="shared" si="38"/>
        <v>8.3333333333333329E-2</v>
      </c>
      <c r="H29" s="10">
        <v>4</v>
      </c>
      <c r="I29" s="11">
        <f t="shared" si="39"/>
        <v>0.13793103448275862</v>
      </c>
      <c r="J29" s="10">
        <v>2</v>
      </c>
      <c r="K29" s="11">
        <f t="shared" si="40"/>
        <v>6.8965517241379309E-2</v>
      </c>
      <c r="L29" s="11">
        <f>(J29-B29)/B29</f>
        <v>-0.33333333333333331</v>
      </c>
    </row>
    <row r="30" spans="1:12" s="33" customFormat="1" x14ac:dyDescent="0.25">
      <c r="A30" s="5" t="s">
        <v>9</v>
      </c>
      <c r="B30" s="12">
        <f>SUM(B26:B29)</f>
        <v>30</v>
      </c>
      <c r="C30" s="13">
        <f t="shared" si="36"/>
        <v>1</v>
      </c>
      <c r="D30" s="12">
        <f>SUM(D26:D29)</f>
        <v>72</v>
      </c>
      <c r="E30" s="13">
        <f t="shared" si="37"/>
        <v>1</v>
      </c>
      <c r="F30" s="12">
        <f>SUM(F26:F29)</f>
        <v>60</v>
      </c>
      <c r="G30" s="13">
        <f t="shared" si="38"/>
        <v>1</v>
      </c>
      <c r="H30" s="12">
        <f>SUM(H26:H29)</f>
        <v>29</v>
      </c>
      <c r="I30" s="13">
        <f t="shared" si="39"/>
        <v>1</v>
      </c>
      <c r="J30" s="12">
        <f>SUM(J26:J29)</f>
        <v>19</v>
      </c>
      <c r="K30" s="13">
        <f t="shared" si="40"/>
        <v>0.65517241379310343</v>
      </c>
      <c r="L30" s="13">
        <f>(J30-B30)/B30</f>
        <v>-0.36666666666666664</v>
      </c>
    </row>
    <row r="31" spans="1:12" ht="30" x14ac:dyDescent="0.25">
      <c r="A31" s="3" t="s">
        <v>31</v>
      </c>
      <c r="B31" s="48" t="s">
        <v>1</v>
      </c>
      <c r="C31" s="49"/>
      <c r="D31" s="48" t="s">
        <v>2</v>
      </c>
      <c r="E31" s="49"/>
      <c r="F31" s="48" t="s">
        <v>3</v>
      </c>
      <c r="G31" s="49"/>
      <c r="H31" s="48" t="s">
        <v>4</v>
      </c>
      <c r="I31" s="49"/>
      <c r="J31" s="50" t="s">
        <v>68</v>
      </c>
      <c r="K31" s="50"/>
      <c r="L31" s="9" t="s">
        <v>5</v>
      </c>
    </row>
    <row r="32" spans="1:12" ht="30" x14ac:dyDescent="0.25">
      <c r="A32" s="7" t="s">
        <v>67</v>
      </c>
      <c r="B32" s="10">
        <v>18</v>
      </c>
      <c r="C32" s="11">
        <f t="shared" ref="C32:C34" si="41">B32/30</f>
        <v>0.6</v>
      </c>
      <c r="D32" s="10">
        <v>45</v>
      </c>
      <c r="E32" s="11">
        <f t="shared" ref="E32:E34" si="42">D32/72</f>
        <v>0.625</v>
      </c>
      <c r="F32" s="10">
        <v>35</v>
      </c>
      <c r="G32" s="11">
        <f t="shared" ref="G32:G34" si="43">F32/60</f>
        <v>0.58333333333333337</v>
      </c>
      <c r="H32" s="10">
        <v>12</v>
      </c>
      <c r="I32" s="11">
        <f t="shared" ref="I32:I34" si="44">H32/29</f>
        <v>0.41379310344827586</v>
      </c>
      <c r="J32" s="10">
        <v>12</v>
      </c>
      <c r="K32" s="11">
        <f t="shared" ref="K32:K34" si="45">J32/29</f>
        <v>0.41379310344827586</v>
      </c>
      <c r="L32" s="11">
        <f>(J32-B32)/B32</f>
        <v>-0.33333333333333331</v>
      </c>
    </row>
    <row r="33" spans="1:12" x14ac:dyDescent="0.25">
      <c r="A33" s="4" t="s">
        <v>32</v>
      </c>
      <c r="B33" s="10">
        <v>12</v>
      </c>
      <c r="C33" s="11">
        <f t="shared" si="41"/>
        <v>0.4</v>
      </c>
      <c r="D33" s="10">
        <v>27</v>
      </c>
      <c r="E33" s="11">
        <f t="shared" si="42"/>
        <v>0.375</v>
      </c>
      <c r="F33" s="10">
        <v>25</v>
      </c>
      <c r="G33" s="11">
        <f t="shared" si="43"/>
        <v>0.41666666666666669</v>
      </c>
      <c r="H33" s="10">
        <v>17</v>
      </c>
      <c r="I33" s="11">
        <f t="shared" si="44"/>
        <v>0.58620689655172409</v>
      </c>
      <c r="J33" s="10">
        <v>7</v>
      </c>
      <c r="K33" s="11">
        <f t="shared" si="45"/>
        <v>0.2413793103448276</v>
      </c>
      <c r="L33" s="11">
        <f>(J33-B33)/B33</f>
        <v>-0.41666666666666669</v>
      </c>
    </row>
    <row r="34" spans="1:12" s="33" customFormat="1" x14ac:dyDescent="0.25">
      <c r="A34" s="5" t="s">
        <v>9</v>
      </c>
      <c r="B34" s="12">
        <f t="shared" ref="B34" si="46">SUM(B32:B33)</f>
        <v>30</v>
      </c>
      <c r="C34" s="13">
        <f t="shared" si="41"/>
        <v>1</v>
      </c>
      <c r="D34" s="12">
        <f t="shared" ref="D34" si="47">SUM(D32:D33)</f>
        <v>72</v>
      </c>
      <c r="E34" s="13">
        <f t="shared" si="42"/>
        <v>1</v>
      </c>
      <c r="F34" s="12">
        <f t="shared" ref="F34" si="48">SUM(F32:F33)</f>
        <v>60</v>
      </c>
      <c r="G34" s="13">
        <f t="shared" si="43"/>
        <v>1</v>
      </c>
      <c r="H34" s="12">
        <f t="shared" ref="H34" si="49">SUM(H32:H33)</f>
        <v>29</v>
      </c>
      <c r="I34" s="13">
        <f t="shared" si="44"/>
        <v>1</v>
      </c>
      <c r="J34" s="12">
        <f t="shared" ref="J34" si="50">SUM(J32:J33)</f>
        <v>19</v>
      </c>
      <c r="K34" s="13">
        <f t="shared" si="45"/>
        <v>0.65517241379310343</v>
      </c>
      <c r="L34" s="13">
        <f>(J34-B34)/B34</f>
        <v>-0.36666666666666664</v>
      </c>
    </row>
  </sheetData>
  <mergeCells count="26">
    <mergeCell ref="B31:C31"/>
    <mergeCell ref="D31:E31"/>
    <mergeCell ref="F31:G31"/>
    <mergeCell ref="H31:I31"/>
    <mergeCell ref="J31:K31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sqref="A1:H2"/>
    </sheetView>
  </sheetViews>
  <sheetFormatPr defaultRowHeight="15" x14ac:dyDescent="0.25"/>
  <cols>
    <col min="1" max="1" width="38.140625" style="8" customWidth="1"/>
    <col min="2" max="2" width="18.5703125" style="14" customWidth="1"/>
    <col min="3" max="8" width="13.140625" style="14" customWidth="1"/>
  </cols>
  <sheetData>
    <row r="1" spans="1:8" x14ac:dyDescent="0.25">
      <c r="A1" s="45" t="s">
        <v>38</v>
      </c>
      <c r="B1" s="45"/>
      <c r="C1" s="45"/>
      <c r="D1" s="45"/>
      <c r="E1" s="45"/>
      <c r="F1" s="45"/>
      <c r="G1" s="45"/>
      <c r="H1" s="45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17" t="s">
        <v>34</v>
      </c>
      <c r="B3" s="1" t="s">
        <v>35</v>
      </c>
      <c r="C3" s="19" t="s">
        <v>62</v>
      </c>
      <c r="D3" s="19" t="s">
        <v>63</v>
      </c>
      <c r="E3" s="19" t="s">
        <v>64</v>
      </c>
      <c r="F3" s="19" t="s">
        <v>65</v>
      </c>
      <c r="G3" s="19" t="s">
        <v>36</v>
      </c>
      <c r="H3" s="19" t="s">
        <v>66</v>
      </c>
    </row>
    <row r="4" spans="1:8" x14ac:dyDescent="0.25">
      <c r="A4" s="52" t="s">
        <v>39</v>
      </c>
      <c r="B4" s="2" t="s">
        <v>1</v>
      </c>
      <c r="C4" s="10">
        <v>30</v>
      </c>
      <c r="D4" s="10">
        <v>28</v>
      </c>
      <c r="E4" s="20">
        <v>0.93333333333333335</v>
      </c>
      <c r="F4" s="10">
        <v>21</v>
      </c>
      <c r="G4" s="20">
        <v>0.7</v>
      </c>
      <c r="H4" s="22" t="s">
        <v>13</v>
      </c>
    </row>
    <row r="5" spans="1:8" x14ac:dyDescent="0.25">
      <c r="A5" s="53"/>
      <c r="B5" s="2" t="s">
        <v>2</v>
      </c>
      <c r="C5" s="10">
        <v>85</v>
      </c>
      <c r="D5" s="10">
        <v>75</v>
      </c>
      <c r="E5" s="20">
        <v>0.88235294117647056</v>
      </c>
      <c r="F5" s="10">
        <v>64</v>
      </c>
      <c r="G5" s="20">
        <v>0.75294117647058822</v>
      </c>
      <c r="H5" s="22" t="s">
        <v>13</v>
      </c>
    </row>
    <row r="6" spans="1:8" x14ac:dyDescent="0.25">
      <c r="A6" s="53"/>
      <c r="B6" s="2" t="s">
        <v>3</v>
      </c>
      <c r="C6" s="10">
        <v>76</v>
      </c>
      <c r="D6" s="10">
        <v>73</v>
      </c>
      <c r="E6" s="20">
        <v>0.96052631578947367</v>
      </c>
      <c r="F6" s="10">
        <v>70</v>
      </c>
      <c r="G6" s="20">
        <v>0.92105263157894735</v>
      </c>
      <c r="H6" s="22" t="s">
        <v>13</v>
      </c>
    </row>
    <row r="7" spans="1:8" x14ac:dyDescent="0.25">
      <c r="A7" s="53"/>
      <c r="B7" s="2" t="s">
        <v>4</v>
      </c>
      <c r="C7" s="10">
        <v>29</v>
      </c>
      <c r="D7" s="10">
        <v>25</v>
      </c>
      <c r="E7" s="20">
        <v>0.86206896551724133</v>
      </c>
      <c r="F7" s="10">
        <v>21</v>
      </c>
      <c r="G7" s="20">
        <v>0.72413793103448276</v>
      </c>
      <c r="H7" s="22" t="s">
        <v>13</v>
      </c>
    </row>
    <row r="8" spans="1:8" x14ac:dyDescent="0.25">
      <c r="A8" s="54"/>
      <c r="B8" s="2" t="s">
        <v>68</v>
      </c>
      <c r="C8" s="10">
        <v>19</v>
      </c>
      <c r="D8" s="10">
        <v>14</v>
      </c>
      <c r="E8" s="20">
        <v>0.73684210526315785</v>
      </c>
      <c r="F8" s="10">
        <v>7</v>
      </c>
      <c r="G8" s="20">
        <v>0.36842105263157893</v>
      </c>
      <c r="H8" s="22" t="s">
        <v>13</v>
      </c>
    </row>
    <row r="10" spans="1:8" ht="30" x14ac:dyDescent="0.25">
      <c r="A10" s="3" t="s">
        <v>37</v>
      </c>
      <c r="B10" s="1" t="s">
        <v>35</v>
      </c>
      <c r="C10" s="19" t="s">
        <v>62</v>
      </c>
      <c r="D10" s="19" t="s">
        <v>63</v>
      </c>
      <c r="E10" s="19" t="s">
        <v>64</v>
      </c>
      <c r="F10" s="19" t="s">
        <v>65</v>
      </c>
      <c r="G10" s="19" t="s">
        <v>36</v>
      </c>
      <c r="H10" s="19" t="s">
        <v>66</v>
      </c>
    </row>
    <row r="11" spans="1:8" x14ac:dyDescent="0.25">
      <c r="A11" s="55" t="s">
        <v>40</v>
      </c>
      <c r="B11" s="2" t="s">
        <v>1</v>
      </c>
      <c r="C11" s="10">
        <v>30</v>
      </c>
      <c r="D11" s="10">
        <v>28</v>
      </c>
      <c r="E11" s="21">
        <v>0.93333333333333335</v>
      </c>
      <c r="F11" s="10">
        <v>21</v>
      </c>
      <c r="G11" s="21">
        <v>0.7</v>
      </c>
      <c r="H11" s="22">
        <v>2.6428571428571428</v>
      </c>
    </row>
    <row r="12" spans="1:8" x14ac:dyDescent="0.25">
      <c r="A12" s="55"/>
      <c r="B12" s="2" t="s">
        <v>2</v>
      </c>
      <c r="C12" s="10">
        <v>30</v>
      </c>
      <c r="D12" s="10">
        <v>24</v>
      </c>
      <c r="E12" s="21">
        <v>0.8</v>
      </c>
      <c r="F12" s="10">
        <v>20</v>
      </c>
      <c r="G12" s="21">
        <v>0.66666666666666663</v>
      </c>
      <c r="H12" s="22">
        <v>2.4583333333333335</v>
      </c>
    </row>
    <row r="13" spans="1:8" x14ac:dyDescent="0.25">
      <c r="A13" s="55"/>
      <c r="B13" s="2" t="s">
        <v>3</v>
      </c>
      <c r="C13" s="10">
        <v>21</v>
      </c>
      <c r="D13" s="10">
        <v>21</v>
      </c>
      <c r="E13" s="21">
        <v>1</v>
      </c>
      <c r="F13" s="10">
        <v>21</v>
      </c>
      <c r="G13" s="21">
        <v>1</v>
      </c>
      <c r="H13" s="22">
        <v>3.2238095238095239</v>
      </c>
    </row>
    <row r="14" spans="1:8" x14ac:dyDescent="0.25">
      <c r="A14" s="55"/>
      <c r="B14" s="2" t="s">
        <v>4</v>
      </c>
      <c r="C14" s="10">
        <v>29</v>
      </c>
      <c r="D14" s="10">
        <v>25</v>
      </c>
      <c r="E14" s="21">
        <v>0.86206896551724133</v>
      </c>
      <c r="F14" s="10">
        <v>21</v>
      </c>
      <c r="G14" s="21">
        <v>0.72413793103448276</v>
      </c>
      <c r="H14" s="22">
        <v>2.36</v>
      </c>
    </row>
    <row r="15" spans="1:8" x14ac:dyDescent="0.25">
      <c r="A15" s="55"/>
      <c r="B15" s="2" t="s">
        <v>68</v>
      </c>
      <c r="C15" s="10">
        <v>19</v>
      </c>
      <c r="D15" s="10">
        <v>14</v>
      </c>
      <c r="E15" s="21">
        <v>0.73684210526315785</v>
      </c>
      <c r="F15" s="10">
        <v>7</v>
      </c>
      <c r="G15" s="21">
        <v>0.36842105263157893</v>
      </c>
      <c r="H15" s="22">
        <v>1.5153846153846156</v>
      </c>
    </row>
    <row r="16" spans="1:8" ht="30" x14ac:dyDescent="0.25">
      <c r="A16" s="18"/>
      <c r="B16" s="1" t="s">
        <v>35</v>
      </c>
      <c r="C16" s="19" t="s">
        <v>62</v>
      </c>
      <c r="D16" s="19" t="s">
        <v>63</v>
      </c>
      <c r="E16" s="19" t="s">
        <v>64</v>
      </c>
      <c r="F16" s="19" t="s">
        <v>65</v>
      </c>
      <c r="G16" s="19" t="s">
        <v>36</v>
      </c>
      <c r="H16" s="19" t="s">
        <v>66</v>
      </c>
    </row>
    <row r="17" spans="1:8" x14ac:dyDescent="0.25">
      <c r="A17" s="55" t="s">
        <v>41</v>
      </c>
      <c r="B17" s="2" t="s">
        <v>1</v>
      </c>
      <c r="C17" s="10" t="s">
        <v>13</v>
      </c>
      <c r="D17" s="10" t="s">
        <v>13</v>
      </c>
      <c r="E17" s="21" t="s">
        <v>13</v>
      </c>
      <c r="F17" s="10" t="s">
        <v>13</v>
      </c>
      <c r="G17" s="21" t="s">
        <v>13</v>
      </c>
      <c r="H17" s="22" t="s">
        <v>13</v>
      </c>
    </row>
    <row r="18" spans="1:8" x14ac:dyDescent="0.25">
      <c r="A18" s="55"/>
      <c r="B18" s="2" t="s">
        <v>2</v>
      </c>
      <c r="C18" s="10">
        <v>36</v>
      </c>
      <c r="D18" s="10">
        <v>34</v>
      </c>
      <c r="E18" s="21">
        <v>0.94444444444444442</v>
      </c>
      <c r="F18" s="10">
        <v>29</v>
      </c>
      <c r="G18" s="21">
        <v>0.80555555555555558</v>
      </c>
      <c r="H18" s="22">
        <v>2.6764705882352939</v>
      </c>
    </row>
    <row r="19" spans="1:8" x14ac:dyDescent="0.25">
      <c r="A19" s="55"/>
      <c r="B19" s="2" t="s">
        <v>3</v>
      </c>
      <c r="C19" s="10">
        <v>32</v>
      </c>
      <c r="D19" s="10">
        <v>30</v>
      </c>
      <c r="E19" s="21">
        <v>0.9375</v>
      </c>
      <c r="F19" s="10">
        <v>27</v>
      </c>
      <c r="G19" s="21">
        <v>0.84375</v>
      </c>
      <c r="H19" s="22">
        <v>2.7</v>
      </c>
    </row>
    <row r="20" spans="1:8" x14ac:dyDescent="0.25">
      <c r="A20" s="55"/>
      <c r="B20" s="2" t="s">
        <v>4</v>
      </c>
      <c r="C20" s="10" t="s">
        <v>13</v>
      </c>
      <c r="D20" s="10" t="s">
        <v>13</v>
      </c>
      <c r="E20" s="21" t="s">
        <v>13</v>
      </c>
      <c r="F20" s="10" t="s">
        <v>13</v>
      </c>
      <c r="G20" s="21" t="s">
        <v>13</v>
      </c>
      <c r="H20" s="22" t="s">
        <v>13</v>
      </c>
    </row>
    <row r="21" spans="1:8" x14ac:dyDescent="0.25">
      <c r="A21" s="55"/>
      <c r="B21" s="2" t="s">
        <v>68</v>
      </c>
      <c r="C21" s="10" t="s">
        <v>13</v>
      </c>
      <c r="D21" s="10" t="s">
        <v>13</v>
      </c>
      <c r="E21" s="21" t="s">
        <v>13</v>
      </c>
      <c r="F21" s="10" t="s">
        <v>13</v>
      </c>
      <c r="G21" s="21" t="s">
        <v>13</v>
      </c>
      <c r="H21" s="22" t="s">
        <v>13</v>
      </c>
    </row>
    <row r="22" spans="1:8" ht="30" x14ac:dyDescent="0.25">
      <c r="A22" s="18"/>
      <c r="B22" s="1" t="s">
        <v>35</v>
      </c>
      <c r="C22" s="19" t="s">
        <v>62</v>
      </c>
      <c r="D22" s="19" t="s">
        <v>63</v>
      </c>
      <c r="E22" s="19" t="s">
        <v>64</v>
      </c>
      <c r="F22" s="19" t="s">
        <v>65</v>
      </c>
      <c r="G22" s="19" t="s">
        <v>36</v>
      </c>
      <c r="H22" s="19" t="s">
        <v>66</v>
      </c>
    </row>
    <row r="23" spans="1:8" x14ac:dyDescent="0.25">
      <c r="A23" s="55" t="s">
        <v>42</v>
      </c>
      <c r="B23" s="2" t="s">
        <v>1</v>
      </c>
      <c r="C23" s="10" t="s">
        <v>13</v>
      </c>
      <c r="D23" s="10" t="s">
        <v>13</v>
      </c>
      <c r="E23" s="21" t="s">
        <v>13</v>
      </c>
      <c r="F23" s="10" t="s">
        <v>13</v>
      </c>
      <c r="G23" s="21" t="s">
        <v>13</v>
      </c>
      <c r="H23" s="22" t="s">
        <v>13</v>
      </c>
    </row>
    <row r="24" spans="1:8" x14ac:dyDescent="0.25">
      <c r="A24" s="55"/>
      <c r="B24" s="2" t="s">
        <v>2</v>
      </c>
      <c r="C24" s="10">
        <v>19</v>
      </c>
      <c r="D24" s="10">
        <v>17</v>
      </c>
      <c r="E24" s="21">
        <v>0.89473684210526316</v>
      </c>
      <c r="F24" s="10">
        <v>15</v>
      </c>
      <c r="G24" s="21">
        <v>0.78947368421052633</v>
      </c>
      <c r="H24" s="22">
        <v>2.8823529411764706</v>
      </c>
    </row>
    <row r="25" spans="1:8" x14ac:dyDescent="0.25">
      <c r="A25" s="55"/>
      <c r="B25" s="2" t="s">
        <v>3</v>
      </c>
      <c r="C25" s="10">
        <v>23</v>
      </c>
      <c r="D25" s="10">
        <v>22</v>
      </c>
      <c r="E25" s="21">
        <v>0.95652173913043481</v>
      </c>
      <c r="F25" s="10">
        <v>22</v>
      </c>
      <c r="G25" s="21">
        <v>0.95652173913043481</v>
      </c>
      <c r="H25" s="22">
        <v>3.2727272727272729</v>
      </c>
    </row>
    <row r="26" spans="1:8" x14ac:dyDescent="0.25">
      <c r="A26" s="55"/>
      <c r="B26" s="2" t="s">
        <v>4</v>
      </c>
      <c r="C26" s="10" t="s">
        <v>13</v>
      </c>
      <c r="D26" s="10" t="s">
        <v>13</v>
      </c>
      <c r="E26" s="21" t="s">
        <v>13</v>
      </c>
      <c r="F26" s="10" t="s">
        <v>13</v>
      </c>
      <c r="G26" s="21" t="s">
        <v>13</v>
      </c>
      <c r="H26" s="22" t="s">
        <v>13</v>
      </c>
    </row>
    <row r="27" spans="1:8" x14ac:dyDescent="0.25">
      <c r="A27" s="55"/>
      <c r="B27" s="2" t="s">
        <v>68</v>
      </c>
      <c r="C27" s="10" t="s">
        <v>13</v>
      </c>
      <c r="D27" s="10" t="s">
        <v>13</v>
      </c>
      <c r="E27" s="21" t="s">
        <v>13</v>
      </c>
      <c r="F27" s="10" t="s">
        <v>13</v>
      </c>
      <c r="G27" s="21" t="s">
        <v>13</v>
      </c>
      <c r="H27" s="22" t="s">
        <v>13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8" customWidth="1"/>
    <col min="2" max="2" width="16.7109375" style="14" customWidth="1"/>
    <col min="3" max="8" width="13.7109375" style="14" customWidth="1"/>
  </cols>
  <sheetData>
    <row r="1" spans="1:8" ht="30" x14ac:dyDescent="0.25">
      <c r="A1" s="3" t="s">
        <v>43</v>
      </c>
      <c r="B1" s="1" t="s">
        <v>35</v>
      </c>
      <c r="C1" s="19" t="s">
        <v>62</v>
      </c>
      <c r="D1" s="19" t="s">
        <v>63</v>
      </c>
      <c r="E1" s="19" t="s">
        <v>64</v>
      </c>
      <c r="F1" s="19" t="s">
        <v>65</v>
      </c>
      <c r="G1" s="19" t="s">
        <v>36</v>
      </c>
      <c r="H1" s="19" t="s">
        <v>66</v>
      </c>
    </row>
    <row r="2" spans="1:8" x14ac:dyDescent="0.25">
      <c r="A2" s="55" t="s">
        <v>44</v>
      </c>
      <c r="B2" s="36" t="s">
        <v>1</v>
      </c>
      <c r="C2" s="10">
        <v>30</v>
      </c>
      <c r="D2" s="10">
        <v>28</v>
      </c>
      <c r="E2" s="21">
        <v>0.93333333333333335</v>
      </c>
      <c r="F2" s="10">
        <v>21</v>
      </c>
      <c r="G2" s="21">
        <v>0.7</v>
      </c>
      <c r="H2" s="25">
        <v>2.6428571428571428</v>
      </c>
    </row>
    <row r="3" spans="1:8" x14ac:dyDescent="0.25">
      <c r="A3" s="55"/>
      <c r="B3" s="36" t="s">
        <v>2</v>
      </c>
      <c r="C3" s="10">
        <v>85</v>
      </c>
      <c r="D3" s="10">
        <v>75</v>
      </c>
      <c r="E3" s="21">
        <v>0.88235294117647056</v>
      </c>
      <c r="F3" s="10">
        <v>64</v>
      </c>
      <c r="G3" s="21">
        <v>0.75294117647058822</v>
      </c>
      <c r="H3" s="25">
        <v>2.6533333333333333</v>
      </c>
    </row>
    <row r="4" spans="1:8" x14ac:dyDescent="0.25">
      <c r="A4" s="55"/>
      <c r="B4" s="36" t="s">
        <v>3</v>
      </c>
      <c r="C4" s="10">
        <v>76</v>
      </c>
      <c r="D4" s="10">
        <v>73</v>
      </c>
      <c r="E4" s="21">
        <v>0.96052631578947367</v>
      </c>
      <c r="F4" s="10">
        <v>70</v>
      </c>
      <c r="G4" s="21">
        <v>0.92105263157894735</v>
      </c>
      <c r="H4" s="25">
        <v>3.0232876712328767</v>
      </c>
    </row>
    <row r="5" spans="1:8" x14ac:dyDescent="0.25">
      <c r="A5" s="55"/>
      <c r="B5" s="36" t="s">
        <v>4</v>
      </c>
      <c r="C5" s="10">
        <v>29</v>
      </c>
      <c r="D5" s="10">
        <v>25</v>
      </c>
      <c r="E5" s="21">
        <v>0.86206896551724133</v>
      </c>
      <c r="F5" s="10">
        <v>21</v>
      </c>
      <c r="G5" s="21">
        <v>0.72413793103448276</v>
      </c>
      <c r="H5" s="25">
        <v>2.36</v>
      </c>
    </row>
    <row r="6" spans="1:8" x14ac:dyDescent="0.25">
      <c r="A6" s="55"/>
      <c r="B6" s="36" t="s">
        <v>68</v>
      </c>
      <c r="C6" s="10">
        <v>19</v>
      </c>
      <c r="D6" s="10">
        <v>14</v>
      </c>
      <c r="E6" s="21">
        <v>0.73684210526315785</v>
      </c>
      <c r="F6" s="10">
        <v>7</v>
      </c>
      <c r="G6" s="21">
        <v>0.36842105263157893</v>
      </c>
      <c r="H6" s="25">
        <v>1.5153846153846156</v>
      </c>
    </row>
    <row r="7" spans="1:8" x14ac:dyDescent="0.25">
      <c r="A7" s="55" t="s">
        <v>45</v>
      </c>
      <c r="B7" s="36" t="s">
        <v>1</v>
      </c>
      <c r="C7" s="15" t="s">
        <v>13</v>
      </c>
      <c r="D7" s="15" t="s">
        <v>13</v>
      </c>
      <c r="E7" s="23" t="s">
        <v>13</v>
      </c>
      <c r="F7" s="15" t="s">
        <v>13</v>
      </c>
      <c r="G7" s="23" t="s">
        <v>13</v>
      </c>
      <c r="H7" s="68" t="s">
        <v>13</v>
      </c>
    </row>
    <row r="8" spans="1:8" x14ac:dyDescent="0.25">
      <c r="A8" s="55"/>
      <c r="B8" s="36" t="s">
        <v>2</v>
      </c>
      <c r="C8" s="15" t="s">
        <v>13</v>
      </c>
      <c r="D8" s="15" t="s">
        <v>13</v>
      </c>
      <c r="E8" s="23" t="s">
        <v>13</v>
      </c>
      <c r="F8" s="15" t="s">
        <v>13</v>
      </c>
      <c r="G8" s="23" t="s">
        <v>13</v>
      </c>
      <c r="H8" s="68" t="s">
        <v>13</v>
      </c>
    </row>
    <row r="9" spans="1:8" x14ac:dyDescent="0.25">
      <c r="A9" s="55"/>
      <c r="B9" s="36" t="s">
        <v>3</v>
      </c>
      <c r="C9" s="15" t="s">
        <v>13</v>
      </c>
      <c r="D9" s="15" t="s">
        <v>13</v>
      </c>
      <c r="E9" s="23" t="s">
        <v>13</v>
      </c>
      <c r="F9" s="15" t="s">
        <v>13</v>
      </c>
      <c r="G9" s="23" t="s">
        <v>13</v>
      </c>
      <c r="H9" s="68" t="s">
        <v>13</v>
      </c>
    </row>
    <row r="10" spans="1:8" x14ac:dyDescent="0.25">
      <c r="A10" s="55"/>
      <c r="B10" s="36" t="s">
        <v>4</v>
      </c>
      <c r="C10" s="15" t="s">
        <v>13</v>
      </c>
      <c r="D10" s="15" t="s">
        <v>13</v>
      </c>
      <c r="E10" s="23" t="s">
        <v>13</v>
      </c>
      <c r="F10" s="15" t="s">
        <v>13</v>
      </c>
      <c r="G10" s="23" t="s">
        <v>13</v>
      </c>
      <c r="H10" s="68" t="s">
        <v>13</v>
      </c>
    </row>
    <row r="11" spans="1:8" x14ac:dyDescent="0.25">
      <c r="A11" s="55"/>
      <c r="B11" s="36" t="s">
        <v>68</v>
      </c>
      <c r="C11" s="15" t="s">
        <v>13</v>
      </c>
      <c r="D11" s="15" t="s">
        <v>13</v>
      </c>
      <c r="E11" s="23" t="s">
        <v>13</v>
      </c>
      <c r="F11" s="15" t="s">
        <v>13</v>
      </c>
      <c r="G11" s="23" t="s">
        <v>13</v>
      </c>
      <c r="H11" s="68" t="s">
        <v>13</v>
      </c>
    </row>
    <row r="14" spans="1:8" ht="34.5" customHeight="1" x14ac:dyDescent="0.25">
      <c r="A14" s="56" t="s">
        <v>44</v>
      </c>
      <c r="B14" s="56"/>
      <c r="C14" s="56"/>
      <c r="D14" s="56"/>
      <c r="E14" s="56"/>
      <c r="F14" s="56"/>
      <c r="G14" s="56"/>
      <c r="H14" s="56"/>
    </row>
    <row r="15" spans="1:8" ht="30" x14ac:dyDescent="0.25">
      <c r="A15" s="3" t="s">
        <v>46</v>
      </c>
      <c r="B15" s="34" t="s">
        <v>35</v>
      </c>
      <c r="C15" s="19" t="s">
        <v>62</v>
      </c>
      <c r="D15" s="19" t="s">
        <v>63</v>
      </c>
      <c r="E15" s="19" t="s">
        <v>64</v>
      </c>
      <c r="F15" s="19" t="s">
        <v>65</v>
      </c>
      <c r="G15" s="19" t="s">
        <v>36</v>
      </c>
      <c r="H15" s="19" t="s">
        <v>66</v>
      </c>
    </row>
    <row r="16" spans="1:8" x14ac:dyDescent="0.25">
      <c r="A16" s="57" t="s">
        <v>47</v>
      </c>
      <c r="B16" s="36" t="s">
        <v>1</v>
      </c>
      <c r="C16" s="37">
        <v>1</v>
      </c>
      <c r="D16" s="37">
        <v>1</v>
      </c>
      <c r="E16" s="38">
        <v>1</v>
      </c>
      <c r="F16" s="37">
        <v>1</v>
      </c>
      <c r="G16" s="38">
        <v>1</v>
      </c>
      <c r="H16" s="39">
        <v>3</v>
      </c>
    </row>
    <row r="17" spans="1:8" x14ac:dyDescent="0.25">
      <c r="A17" s="58"/>
      <c r="B17" s="36" t="s">
        <v>2</v>
      </c>
      <c r="C17" s="37">
        <v>6</v>
      </c>
      <c r="D17" s="37">
        <v>6</v>
      </c>
      <c r="E17" s="38">
        <v>1</v>
      </c>
      <c r="F17" s="37">
        <v>3</v>
      </c>
      <c r="G17" s="38">
        <v>0.5</v>
      </c>
      <c r="H17" s="39">
        <v>2.1666666666666665</v>
      </c>
    </row>
    <row r="18" spans="1:8" x14ac:dyDescent="0.25">
      <c r="A18" s="58"/>
      <c r="B18" s="36" t="s">
        <v>3</v>
      </c>
      <c r="C18" s="37">
        <v>3</v>
      </c>
      <c r="D18" s="37">
        <v>3</v>
      </c>
      <c r="E18" s="38">
        <v>1</v>
      </c>
      <c r="F18" s="37">
        <v>3</v>
      </c>
      <c r="G18" s="38">
        <v>1</v>
      </c>
      <c r="H18" s="39">
        <v>2.6666666666666665</v>
      </c>
    </row>
    <row r="19" spans="1:8" x14ac:dyDescent="0.25">
      <c r="A19" s="58"/>
      <c r="B19" s="36" t="s">
        <v>4</v>
      </c>
      <c r="C19" s="37">
        <v>2</v>
      </c>
      <c r="D19" s="37">
        <v>2</v>
      </c>
      <c r="E19" s="38">
        <v>1</v>
      </c>
      <c r="F19" s="37">
        <v>1</v>
      </c>
      <c r="G19" s="38">
        <v>0.5</v>
      </c>
      <c r="H19" s="39">
        <v>1.5</v>
      </c>
    </row>
    <row r="20" spans="1:8" x14ac:dyDescent="0.25">
      <c r="A20" s="59"/>
      <c r="B20" s="36" t="s">
        <v>68</v>
      </c>
      <c r="C20" s="37" t="s">
        <v>13</v>
      </c>
      <c r="D20" s="37" t="s">
        <v>13</v>
      </c>
      <c r="E20" s="38" t="s">
        <v>13</v>
      </c>
      <c r="F20" s="37" t="s">
        <v>13</v>
      </c>
      <c r="G20" s="38" t="s">
        <v>13</v>
      </c>
      <c r="H20" s="39" t="s">
        <v>13</v>
      </c>
    </row>
    <row r="21" spans="1:8" x14ac:dyDescent="0.25">
      <c r="A21" s="60" t="s">
        <v>48</v>
      </c>
      <c r="B21" s="40" t="s">
        <v>1</v>
      </c>
      <c r="C21" s="41" t="s">
        <v>13</v>
      </c>
      <c r="D21" s="41" t="s">
        <v>13</v>
      </c>
      <c r="E21" s="42" t="s">
        <v>13</v>
      </c>
      <c r="F21" s="41" t="s">
        <v>13</v>
      </c>
      <c r="G21" s="42" t="s">
        <v>13</v>
      </c>
      <c r="H21" s="43" t="s">
        <v>13</v>
      </c>
    </row>
    <row r="22" spans="1:8" x14ac:dyDescent="0.25">
      <c r="A22" s="60"/>
      <c r="B22" s="40" t="s">
        <v>2</v>
      </c>
      <c r="C22" s="41" t="s">
        <v>13</v>
      </c>
      <c r="D22" s="41" t="s">
        <v>13</v>
      </c>
      <c r="E22" s="42" t="s">
        <v>13</v>
      </c>
      <c r="F22" s="41" t="s">
        <v>13</v>
      </c>
      <c r="G22" s="42" t="s">
        <v>13</v>
      </c>
      <c r="H22" s="43" t="s">
        <v>13</v>
      </c>
    </row>
    <row r="23" spans="1:8" x14ac:dyDescent="0.25">
      <c r="A23" s="60"/>
      <c r="B23" s="40" t="s">
        <v>3</v>
      </c>
      <c r="C23" s="41">
        <v>2</v>
      </c>
      <c r="D23" s="41">
        <v>2</v>
      </c>
      <c r="E23" s="42">
        <v>1</v>
      </c>
      <c r="F23" s="41">
        <v>2</v>
      </c>
      <c r="G23" s="42">
        <v>1</v>
      </c>
      <c r="H23" s="43">
        <v>3.5</v>
      </c>
    </row>
    <row r="24" spans="1:8" x14ac:dyDescent="0.25">
      <c r="A24" s="60"/>
      <c r="B24" s="40" t="s">
        <v>4</v>
      </c>
      <c r="C24" s="41">
        <v>1</v>
      </c>
      <c r="D24" s="41">
        <v>1</v>
      </c>
      <c r="E24" s="42">
        <v>1</v>
      </c>
      <c r="F24" s="41">
        <v>1</v>
      </c>
      <c r="G24" s="42">
        <v>1</v>
      </c>
      <c r="H24" s="43">
        <v>3</v>
      </c>
    </row>
    <row r="25" spans="1:8" x14ac:dyDescent="0.25">
      <c r="A25" s="60"/>
      <c r="B25" s="40" t="s">
        <v>68</v>
      </c>
      <c r="C25" s="41">
        <v>1</v>
      </c>
      <c r="D25" s="41">
        <v>1</v>
      </c>
      <c r="E25" s="42">
        <v>1</v>
      </c>
      <c r="F25" s="41">
        <v>0</v>
      </c>
      <c r="G25" s="42">
        <v>0</v>
      </c>
      <c r="H25" s="43">
        <v>0</v>
      </c>
    </row>
    <row r="26" spans="1:8" x14ac:dyDescent="0.25">
      <c r="A26" s="62" t="s">
        <v>14</v>
      </c>
      <c r="B26" s="36" t="s">
        <v>1</v>
      </c>
      <c r="C26" s="37" t="s">
        <v>13</v>
      </c>
      <c r="D26" s="37" t="s">
        <v>13</v>
      </c>
      <c r="E26" s="38" t="s">
        <v>13</v>
      </c>
      <c r="F26" s="37" t="s">
        <v>13</v>
      </c>
      <c r="G26" s="38" t="s">
        <v>13</v>
      </c>
      <c r="H26" s="39" t="s">
        <v>13</v>
      </c>
    </row>
    <row r="27" spans="1:8" x14ac:dyDescent="0.25">
      <c r="A27" s="62"/>
      <c r="B27" s="36" t="s">
        <v>2</v>
      </c>
      <c r="C27" s="37">
        <v>3</v>
      </c>
      <c r="D27" s="37">
        <v>2</v>
      </c>
      <c r="E27" s="38">
        <v>0.66666666666666663</v>
      </c>
      <c r="F27" s="37">
        <v>2</v>
      </c>
      <c r="G27" s="38">
        <v>0.66666666666666663</v>
      </c>
      <c r="H27" s="39">
        <v>2.5</v>
      </c>
    </row>
    <row r="28" spans="1:8" x14ac:dyDescent="0.25">
      <c r="A28" s="62"/>
      <c r="B28" s="36" t="s">
        <v>3</v>
      </c>
      <c r="C28" s="37">
        <v>5</v>
      </c>
      <c r="D28" s="37">
        <v>4</v>
      </c>
      <c r="E28" s="38">
        <v>0.8</v>
      </c>
      <c r="F28" s="37">
        <v>3</v>
      </c>
      <c r="G28" s="38">
        <v>0.6</v>
      </c>
      <c r="H28" s="39">
        <v>2.5750000000000002</v>
      </c>
    </row>
    <row r="29" spans="1:8" x14ac:dyDescent="0.25">
      <c r="A29" s="62"/>
      <c r="B29" s="36" t="s">
        <v>4</v>
      </c>
      <c r="C29" s="37" t="s">
        <v>13</v>
      </c>
      <c r="D29" s="37" t="s">
        <v>13</v>
      </c>
      <c r="E29" s="38" t="s">
        <v>13</v>
      </c>
      <c r="F29" s="37" t="s">
        <v>13</v>
      </c>
      <c r="G29" s="38" t="s">
        <v>13</v>
      </c>
      <c r="H29" s="39" t="s">
        <v>13</v>
      </c>
    </row>
    <row r="30" spans="1:8" x14ac:dyDescent="0.25">
      <c r="A30" s="62"/>
      <c r="B30" s="36" t="s">
        <v>68</v>
      </c>
      <c r="C30" s="37" t="s">
        <v>13</v>
      </c>
      <c r="D30" s="37" t="s">
        <v>13</v>
      </c>
      <c r="E30" s="38" t="s">
        <v>13</v>
      </c>
      <c r="F30" s="37" t="s">
        <v>13</v>
      </c>
      <c r="G30" s="38" t="s">
        <v>13</v>
      </c>
      <c r="H30" s="39" t="s">
        <v>13</v>
      </c>
    </row>
    <row r="31" spans="1:8" x14ac:dyDescent="0.25">
      <c r="A31" s="63" t="s">
        <v>15</v>
      </c>
      <c r="B31" s="40" t="s">
        <v>1</v>
      </c>
      <c r="C31" s="41">
        <v>1</v>
      </c>
      <c r="D31" s="41">
        <v>0</v>
      </c>
      <c r="E31" s="42">
        <v>0</v>
      </c>
      <c r="F31" s="41">
        <v>0</v>
      </c>
      <c r="G31" s="42">
        <v>0</v>
      </c>
      <c r="H31" s="43" t="s">
        <v>13</v>
      </c>
    </row>
    <row r="32" spans="1:8" x14ac:dyDescent="0.25">
      <c r="A32" s="63"/>
      <c r="B32" s="40" t="s">
        <v>2</v>
      </c>
      <c r="C32" s="41">
        <v>1</v>
      </c>
      <c r="D32" s="41">
        <v>1</v>
      </c>
      <c r="E32" s="42">
        <v>1</v>
      </c>
      <c r="F32" s="41">
        <v>0</v>
      </c>
      <c r="G32" s="42">
        <v>0</v>
      </c>
      <c r="H32" s="43">
        <v>0</v>
      </c>
    </row>
    <row r="33" spans="1:8" x14ac:dyDescent="0.25">
      <c r="A33" s="63"/>
      <c r="B33" s="40" t="s">
        <v>3</v>
      </c>
      <c r="C33" s="41">
        <v>2</v>
      </c>
      <c r="D33" s="41">
        <v>2</v>
      </c>
      <c r="E33" s="42">
        <v>1</v>
      </c>
      <c r="F33" s="41">
        <v>2</v>
      </c>
      <c r="G33" s="42">
        <v>1</v>
      </c>
      <c r="H33" s="43">
        <v>3</v>
      </c>
    </row>
    <row r="34" spans="1:8" x14ac:dyDescent="0.25">
      <c r="A34" s="63"/>
      <c r="B34" s="40" t="s">
        <v>4</v>
      </c>
      <c r="C34" s="41">
        <v>1</v>
      </c>
      <c r="D34" s="41">
        <v>1</v>
      </c>
      <c r="E34" s="42">
        <v>1</v>
      </c>
      <c r="F34" s="41">
        <v>1</v>
      </c>
      <c r="G34" s="42">
        <v>1</v>
      </c>
      <c r="H34" s="43">
        <v>3</v>
      </c>
    </row>
    <row r="35" spans="1:8" x14ac:dyDescent="0.25">
      <c r="A35" s="63"/>
      <c r="B35" s="40" t="s">
        <v>68</v>
      </c>
      <c r="C35" s="41" t="s">
        <v>13</v>
      </c>
      <c r="D35" s="41" t="s">
        <v>13</v>
      </c>
      <c r="E35" s="42" t="s">
        <v>13</v>
      </c>
      <c r="F35" s="41" t="s">
        <v>13</v>
      </c>
      <c r="G35" s="42" t="s">
        <v>13</v>
      </c>
      <c r="H35" s="43" t="s">
        <v>13</v>
      </c>
    </row>
    <row r="36" spans="1:8" x14ac:dyDescent="0.25">
      <c r="A36" s="62" t="s">
        <v>16</v>
      </c>
      <c r="B36" s="36" t="s">
        <v>1</v>
      </c>
      <c r="C36" s="37">
        <v>6</v>
      </c>
      <c r="D36" s="37">
        <v>6</v>
      </c>
      <c r="E36" s="38">
        <v>1</v>
      </c>
      <c r="F36" s="37">
        <v>4</v>
      </c>
      <c r="G36" s="38">
        <v>0.66666666666666663</v>
      </c>
      <c r="H36" s="39">
        <v>2.5</v>
      </c>
    </row>
    <row r="37" spans="1:8" x14ac:dyDescent="0.25">
      <c r="A37" s="62"/>
      <c r="B37" s="36" t="s">
        <v>2</v>
      </c>
      <c r="C37" s="37">
        <v>23</v>
      </c>
      <c r="D37" s="37">
        <v>20</v>
      </c>
      <c r="E37" s="38">
        <v>0.86956521739130432</v>
      </c>
      <c r="F37" s="37">
        <v>17</v>
      </c>
      <c r="G37" s="38">
        <v>0.73913043478260865</v>
      </c>
      <c r="H37" s="39">
        <v>2.65</v>
      </c>
    </row>
    <row r="38" spans="1:8" x14ac:dyDescent="0.25">
      <c r="A38" s="62"/>
      <c r="B38" s="36" t="s">
        <v>3</v>
      </c>
      <c r="C38" s="37">
        <v>33</v>
      </c>
      <c r="D38" s="37">
        <v>32</v>
      </c>
      <c r="E38" s="38">
        <v>0.96969696969696972</v>
      </c>
      <c r="F38" s="37">
        <v>30</v>
      </c>
      <c r="G38" s="38">
        <v>0.90909090909090906</v>
      </c>
      <c r="H38" s="39">
        <v>2.9906250000000001</v>
      </c>
    </row>
    <row r="39" spans="1:8" x14ac:dyDescent="0.25">
      <c r="A39" s="62"/>
      <c r="B39" s="36" t="s">
        <v>4</v>
      </c>
      <c r="C39" s="37">
        <v>12</v>
      </c>
      <c r="D39" s="37">
        <v>10</v>
      </c>
      <c r="E39" s="38">
        <v>0.83333333333333337</v>
      </c>
      <c r="F39" s="37">
        <v>9</v>
      </c>
      <c r="G39" s="38">
        <v>0.75</v>
      </c>
      <c r="H39" s="39">
        <v>2.6</v>
      </c>
    </row>
    <row r="40" spans="1:8" x14ac:dyDescent="0.25">
      <c r="A40" s="62"/>
      <c r="B40" s="36" t="s">
        <v>68</v>
      </c>
      <c r="C40" s="37">
        <v>5</v>
      </c>
      <c r="D40" s="37">
        <v>3</v>
      </c>
      <c r="E40" s="38">
        <v>0.6</v>
      </c>
      <c r="F40" s="37">
        <v>0</v>
      </c>
      <c r="G40" s="38">
        <v>0</v>
      </c>
      <c r="H40" s="39">
        <v>0</v>
      </c>
    </row>
    <row r="41" spans="1:8" x14ac:dyDescent="0.25">
      <c r="A41" s="63" t="s">
        <v>17</v>
      </c>
      <c r="B41" s="40" t="s">
        <v>1</v>
      </c>
      <c r="C41" s="41" t="s">
        <v>13</v>
      </c>
      <c r="D41" s="41" t="s">
        <v>13</v>
      </c>
      <c r="E41" s="42" t="s">
        <v>13</v>
      </c>
      <c r="F41" s="41" t="s">
        <v>13</v>
      </c>
      <c r="G41" s="42" t="s">
        <v>13</v>
      </c>
      <c r="H41" s="43" t="s">
        <v>13</v>
      </c>
    </row>
    <row r="42" spans="1:8" x14ac:dyDescent="0.25">
      <c r="A42" s="63"/>
      <c r="B42" s="40" t="s">
        <v>2</v>
      </c>
      <c r="C42" s="41" t="s">
        <v>13</v>
      </c>
      <c r="D42" s="41" t="s">
        <v>13</v>
      </c>
      <c r="E42" s="42" t="s">
        <v>13</v>
      </c>
      <c r="F42" s="41" t="s">
        <v>13</v>
      </c>
      <c r="G42" s="42" t="s">
        <v>13</v>
      </c>
      <c r="H42" s="43" t="s">
        <v>13</v>
      </c>
    </row>
    <row r="43" spans="1:8" x14ac:dyDescent="0.25">
      <c r="A43" s="63"/>
      <c r="B43" s="40" t="s">
        <v>3</v>
      </c>
      <c r="C43" s="41" t="s">
        <v>13</v>
      </c>
      <c r="D43" s="41" t="s">
        <v>13</v>
      </c>
      <c r="E43" s="42" t="s">
        <v>13</v>
      </c>
      <c r="F43" s="41" t="s">
        <v>13</v>
      </c>
      <c r="G43" s="42" t="s">
        <v>13</v>
      </c>
      <c r="H43" s="43" t="s">
        <v>13</v>
      </c>
    </row>
    <row r="44" spans="1:8" x14ac:dyDescent="0.25">
      <c r="A44" s="63"/>
      <c r="B44" s="40" t="s">
        <v>4</v>
      </c>
      <c r="C44" s="41" t="s">
        <v>13</v>
      </c>
      <c r="D44" s="41" t="s">
        <v>13</v>
      </c>
      <c r="E44" s="42" t="s">
        <v>13</v>
      </c>
      <c r="F44" s="41" t="s">
        <v>13</v>
      </c>
      <c r="G44" s="42" t="s">
        <v>13</v>
      </c>
      <c r="H44" s="43" t="s">
        <v>13</v>
      </c>
    </row>
    <row r="45" spans="1:8" x14ac:dyDescent="0.25">
      <c r="A45" s="63"/>
      <c r="B45" s="40" t="s">
        <v>68</v>
      </c>
      <c r="C45" s="41" t="s">
        <v>13</v>
      </c>
      <c r="D45" s="41" t="s">
        <v>13</v>
      </c>
      <c r="E45" s="42" t="s">
        <v>13</v>
      </c>
      <c r="F45" s="41" t="s">
        <v>13</v>
      </c>
      <c r="G45" s="42" t="s">
        <v>13</v>
      </c>
      <c r="H45" s="43" t="s">
        <v>13</v>
      </c>
    </row>
    <row r="46" spans="1:8" x14ac:dyDescent="0.25">
      <c r="A46" s="61" t="s">
        <v>69</v>
      </c>
      <c r="B46" s="36" t="s">
        <v>1</v>
      </c>
      <c r="C46" s="37">
        <v>21</v>
      </c>
      <c r="D46" s="37">
        <v>20</v>
      </c>
      <c r="E46" s="38">
        <v>0.95238095238095233</v>
      </c>
      <c r="F46" s="37">
        <v>15</v>
      </c>
      <c r="G46" s="38">
        <v>0.7142857142857143</v>
      </c>
      <c r="H46" s="39">
        <v>2.6</v>
      </c>
    </row>
    <row r="47" spans="1:8" x14ac:dyDescent="0.25">
      <c r="A47" s="61"/>
      <c r="B47" s="36" t="s">
        <v>2</v>
      </c>
      <c r="C47" s="37">
        <v>40</v>
      </c>
      <c r="D47" s="37">
        <v>37</v>
      </c>
      <c r="E47" s="38">
        <v>0.92500000000000004</v>
      </c>
      <c r="F47" s="37">
        <v>33</v>
      </c>
      <c r="G47" s="38">
        <v>0.82499999999999996</v>
      </c>
      <c r="H47" s="39">
        <v>2.6756756756756759</v>
      </c>
    </row>
    <row r="48" spans="1:8" x14ac:dyDescent="0.25">
      <c r="A48" s="61"/>
      <c r="B48" s="36" t="s">
        <v>3</v>
      </c>
      <c r="C48" s="37">
        <v>28</v>
      </c>
      <c r="D48" s="37">
        <v>27</v>
      </c>
      <c r="E48" s="38">
        <v>0.9642857142857143</v>
      </c>
      <c r="F48" s="37">
        <v>27</v>
      </c>
      <c r="G48" s="38">
        <v>0.9642857142857143</v>
      </c>
      <c r="H48" s="39">
        <v>3.2222222222222223</v>
      </c>
    </row>
    <row r="49" spans="1:8" x14ac:dyDescent="0.25">
      <c r="A49" s="61"/>
      <c r="B49" s="36" t="s">
        <v>4</v>
      </c>
      <c r="C49" s="37">
        <v>9</v>
      </c>
      <c r="D49" s="37">
        <v>8</v>
      </c>
      <c r="E49" s="38">
        <v>0.88888888888888884</v>
      </c>
      <c r="F49" s="37">
        <v>6</v>
      </c>
      <c r="G49" s="38">
        <v>0.66666666666666663</v>
      </c>
      <c r="H49" s="39">
        <v>2</v>
      </c>
    </row>
    <row r="50" spans="1:8" x14ac:dyDescent="0.25">
      <c r="A50" s="61"/>
      <c r="B50" s="36" t="s">
        <v>68</v>
      </c>
      <c r="C50" s="37">
        <v>10</v>
      </c>
      <c r="D50" s="37">
        <v>8</v>
      </c>
      <c r="E50" s="38">
        <v>0.8</v>
      </c>
      <c r="F50" s="37">
        <v>6</v>
      </c>
      <c r="G50" s="38">
        <v>0.6</v>
      </c>
      <c r="H50" s="39">
        <v>2.125</v>
      </c>
    </row>
    <row r="51" spans="1:8" x14ac:dyDescent="0.25">
      <c r="A51" s="60" t="s">
        <v>50</v>
      </c>
      <c r="B51" s="40" t="s">
        <v>1</v>
      </c>
      <c r="C51" s="44">
        <v>1</v>
      </c>
      <c r="D51" s="41">
        <v>1</v>
      </c>
      <c r="E51" s="42">
        <v>1</v>
      </c>
      <c r="F51" s="41">
        <v>1</v>
      </c>
      <c r="G51" s="42">
        <v>1</v>
      </c>
      <c r="H51" s="43">
        <v>4</v>
      </c>
    </row>
    <row r="52" spans="1:8" x14ac:dyDescent="0.25">
      <c r="A52" s="60"/>
      <c r="B52" s="40" t="s">
        <v>2</v>
      </c>
      <c r="C52" s="41">
        <v>12</v>
      </c>
      <c r="D52" s="41">
        <v>9</v>
      </c>
      <c r="E52" s="42">
        <v>0.75</v>
      </c>
      <c r="F52" s="41">
        <v>9</v>
      </c>
      <c r="G52" s="42">
        <v>0.75</v>
      </c>
      <c r="H52" s="43">
        <v>3.2222222222222223</v>
      </c>
    </row>
    <row r="53" spans="1:8" x14ac:dyDescent="0.25">
      <c r="A53" s="60"/>
      <c r="B53" s="40" t="s">
        <v>3</v>
      </c>
      <c r="C53" s="41">
        <v>3</v>
      </c>
      <c r="D53" s="41">
        <v>3</v>
      </c>
      <c r="E53" s="42">
        <v>1</v>
      </c>
      <c r="F53" s="41">
        <v>3</v>
      </c>
      <c r="G53" s="42">
        <v>1</v>
      </c>
      <c r="H53" s="43">
        <v>2.5666666666666664</v>
      </c>
    </row>
    <row r="54" spans="1:8" x14ac:dyDescent="0.25">
      <c r="A54" s="60"/>
      <c r="B54" s="40" t="s">
        <v>4</v>
      </c>
      <c r="C54" s="41">
        <v>3</v>
      </c>
      <c r="D54" s="41">
        <v>3</v>
      </c>
      <c r="E54" s="42">
        <v>1</v>
      </c>
      <c r="F54" s="41">
        <v>3</v>
      </c>
      <c r="G54" s="42">
        <v>1</v>
      </c>
      <c r="H54" s="43">
        <v>2.6666666666666665</v>
      </c>
    </row>
    <row r="55" spans="1:8" x14ac:dyDescent="0.25">
      <c r="A55" s="60"/>
      <c r="B55" s="40" t="s">
        <v>68</v>
      </c>
      <c r="C55" s="41">
        <v>3</v>
      </c>
      <c r="D55" s="41">
        <v>2</v>
      </c>
      <c r="E55" s="42">
        <v>0.66666666666666663</v>
      </c>
      <c r="F55" s="41">
        <v>1</v>
      </c>
      <c r="G55" s="42">
        <v>0.33333333333333331</v>
      </c>
      <c r="H55" s="43">
        <v>1.35</v>
      </c>
    </row>
    <row r="56" spans="1:8" x14ac:dyDescent="0.25">
      <c r="A56" s="61" t="s">
        <v>51</v>
      </c>
      <c r="B56" s="36" t="s">
        <v>1</v>
      </c>
      <c r="C56" s="37" t="s">
        <v>13</v>
      </c>
      <c r="D56" s="37" t="s">
        <v>13</v>
      </c>
      <c r="E56" s="38" t="s">
        <v>13</v>
      </c>
      <c r="F56" s="37" t="s">
        <v>13</v>
      </c>
      <c r="G56" s="38" t="s">
        <v>13</v>
      </c>
      <c r="H56" s="39" t="s">
        <v>13</v>
      </c>
    </row>
    <row r="57" spans="1:8" x14ac:dyDescent="0.25">
      <c r="A57" s="61"/>
      <c r="B57" s="36" t="s">
        <v>2</v>
      </c>
      <c r="C57" s="37" t="s">
        <v>13</v>
      </c>
      <c r="D57" s="37" t="s">
        <v>13</v>
      </c>
      <c r="E57" s="38" t="s">
        <v>13</v>
      </c>
      <c r="F57" s="37" t="s">
        <v>13</v>
      </c>
      <c r="G57" s="38" t="s">
        <v>13</v>
      </c>
      <c r="H57" s="39" t="s">
        <v>13</v>
      </c>
    </row>
    <row r="58" spans="1:8" x14ac:dyDescent="0.25">
      <c r="A58" s="61"/>
      <c r="B58" s="36" t="s">
        <v>3</v>
      </c>
      <c r="C58" s="37" t="s">
        <v>13</v>
      </c>
      <c r="D58" s="37" t="s">
        <v>13</v>
      </c>
      <c r="E58" s="38" t="s">
        <v>13</v>
      </c>
      <c r="F58" s="37" t="s">
        <v>13</v>
      </c>
      <c r="G58" s="38" t="s">
        <v>13</v>
      </c>
      <c r="H58" s="39" t="s">
        <v>13</v>
      </c>
    </row>
    <row r="59" spans="1:8" x14ac:dyDescent="0.25">
      <c r="A59" s="61"/>
      <c r="B59" s="36" t="s">
        <v>4</v>
      </c>
      <c r="C59" s="37">
        <v>1</v>
      </c>
      <c r="D59" s="37">
        <v>0</v>
      </c>
      <c r="E59" s="38">
        <v>0</v>
      </c>
      <c r="F59" s="37">
        <v>0</v>
      </c>
      <c r="G59" s="38">
        <v>0</v>
      </c>
      <c r="H59" s="39" t="s">
        <v>13</v>
      </c>
    </row>
    <row r="60" spans="1:8" x14ac:dyDescent="0.25">
      <c r="A60" s="61"/>
      <c r="B60" s="36" t="s">
        <v>68</v>
      </c>
      <c r="C60" s="37" t="s">
        <v>13</v>
      </c>
      <c r="D60" s="37" t="s">
        <v>13</v>
      </c>
      <c r="E60" s="38" t="s">
        <v>13</v>
      </c>
      <c r="F60" s="37" t="s">
        <v>13</v>
      </c>
      <c r="G60" s="38" t="s">
        <v>13</v>
      </c>
      <c r="H60" s="39" t="s">
        <v>13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8" customWidth="1"/>
    <col min="2" max="8" width="14" style="14" customWidth="1"/>
  </cols>
  <sheetData>
    <row r="1" spans="1:8" ht="30" x14ac:dyDescent="0.25">
      <c r="A1" s="3" t="s">
        <v>0</v>
      </c>
      <c r="B1" s="1" t="s">
        <v>35</v>
      </c>
      <c r="C1" s="19" t="s">
        <v>62</v>
      </c>
      <c r="D1" s="19" t="s">
        <v>63</v>
      </c>
      <c r="E1" s="19" t="s">
        <v>64</v>
      </c>
      <c r="F1" s="19" t="s">
        <v>65</v>
      </c>
      <c r="G1" s="19" t="s">
        <v>36</v>
      </c>
      <c r="H1" s="19" t="s">
        <v>66</v>
      </c>
    </row>
    <row r="2" spans="1:8" x14ac:dyDescent="0.25">
      <c r="A2" s="55" t="s">
        <v>6</v>
      </c>
      <c r="B2" s="2" t="s">
        <v>1</v>
      </c>
      <c r="C2" s="10">
        <v>24</v>
      </c>
      <c r="D2" s="10">
        <v>23</v>
      </c>
      <c r="E2" s="21">
        <v>0.95833333333333337</v>
      </c>
      <c r="F2" s="10">
        <v>18</v>
      </c>
      <c r="G2" s="21">
        <v>0.75</v>
      </c>
      <c r="H2" s="22">
        <v>2.6956521739130435</v>
      </c>
    </row>
    <row r="3" spans="1:8" x14ac:dyDescent="0.25">
      <c r="A3" s="55"/>
      <c r="B3" s="2" t="s">
        <v>2</v>
      </c>
      <c r="C3" s="10">
        <v>43</v>
      </c>
      <c r="D3" s="10">
        <v>36</v>
      </c>
      <c r="E3" s="21">
        <v>0.83720930232558144</v>
      </c>
      <c r="F3" s="10">
        <v>31</v>
      </c>
      <c r="G3" s="21">
        <v>0.72093023255813948</v>
      </c>
      <c r="H3" s="22">
        <v>2.6388888888888888</v>
      </c>
    </row>
    <row r="4" spans="1:8" x14ac:dyDescent="0.25">
      <c r="A4" s="55"/>
      <c r="B4" s="2" t="s">
        <v>3</v>
      </c>
      <c r="C4" s="10">
        <v>37</v>
      </c>
      <c r="D4" s="10">
        <v>36</v>
      </c>
      <c r="E4" s="21">
        <v>0.97297297297297303</v>
      </c>
      <c r="F4" s="10">
        <v>34</v>
      </c>
      <c r="G4" s="21">
        <v>0.91891891891891897</v>
      </c>
      <c r="H4" s="22">
        <v>2.9</v>
      </c>
    </row>
    <row r="5" spans="1:8" x14ac:dyDescent="0.25">
      <c r="A5" s="55"/>
      <c r="B5" s="2" t="s">
        <v>4</v>
      </c>
      <c r="C5" s="10">
        <v>22</v>
      </c>
      <c r="D5" s="10">
        <v>20</v>
      </c>
      <c r="E5" s="21">
        <v>0.90909090909090906</v>
      </c>
      <c r="F5" s="10">
        <v>17</v>
      </c>
      <c r="G5" s="21">
        <v>0.77272727272727271</v>
      </c>
      <c r="H5" s="22">
        <v>2.35</v>
      </c>
    </row>
    <row r="6" spans="1:8" x14ac:dyDescent="0.25">
      <c r="A6" s="55"/>
      <c r="B6" s="2" t="s">
        <v>68</v>
      </c>
      <c r="C6" s="10">
        <v>11</v>
      </c>
      <c r="D6" s="10">
        <v>8</v>
      </c>
      <c r="E6" s="21">
        <v>0.72727272727272729</v>
      </c>
      <c r="F6" s="10">
        <v>4</v>
      </c>
      <c r="G6" s="21">
        <v>0.36363636363636365</v>
      </c>
      <c r="H6" s="22">
        <v>1.4714285714285715</v>
      </c>
    </row>
    <row r="7" spans="1:8" x14ac:dyDescent="0.25">
      <c r="A7" s="55" t="s">
        <v>7</v>
      </c>
      <c r="B7" s="2" t="s">
        <v>1</v>
      </c>
      <c r="C7" s="10">
        <v>6</v>
      </c>
      <c r="D7" s="10">
        <v>5</v>
      </c>
      <c r="E7" s="21">
        <v>0.83333333333333337</v>
      </c>
      <c r="F7" s="10">
        <v>3</v>
      </c>
      <c r="G7" s="21">
        <v>0.5</v>
      </c>
      <c r="H7" s="22">
        <v>2.4</v>
      </c>
    </row>
    <row r="8" spans="1:8" x14ac:dyDescent="0.25">
      <c r="A8" s="55"/>
      <c r="B8" s="2" t="s">
        <v>2</v>
      </c>
      <c r="C8" s="10">
        <v>42</v>
      </c>
      <c r="D8" s="10">
        <v>39</v>
      </c>
      <c r="E8" s="21">
        <v>0.9285714285714286</v>
      </c>
      <c r="F8" s="10">
        <v>33</v>
      </c>
      <c r="G8" s="21">
        <v>0.7857142857142857</v>
      </c>
      <c r="H8" s="22">
        <v>2.6666666666666665</v>
      </c>
    </row>
    <row r="9" spans="1:8" x14ac:dyDescent="0.25">
      <c r="A9" s="55"/>
      <c r="B9" s="2" t="s">
        <v>3</v>
      </c>
      <c r="C9" s="10">
        <v>38</v>
      </c>
      <c r="D9" s="10">
        <v>36</v>
      </c>
      <c r="E9" s="21">
        <v>0.94736842105263153</v>
      </c>
      <c r="F9" s="10">
        <v>35</v>
      </c>
      <c r="G9" s="21">
        <v>0.92105263157894735</v>
      </c>
      <c r="H9" s="22">
        <v>3.1388888888888888</v>
      </c>
    </row>
    <row r="10" spans="1:8" x14ac:dyDescent="0.25">
      <c r="A10" s="55"/>
      <c r="B10" s="2" t="s">
        <v>4</v>
      </c>
      <c r="C10" s="10">
        <v>7</v>
      </c>
      <c r="D10" s="10">
        <v>5</v>
      </c>
      <c r="E10" s="21">
        <v>0.7142857142857143</v>
      </c>
      <c r="F10" s="10">
        <v>4</v>
      </c>
      <c r="G10" s="21">
        <v>0.5714285714285714</v>
      </c>
      <c r="H10" s="22">
        <v>2.4</v>
      </c>
    </row>
    <row r="11" spans="1:8" x14ac:dyDescent="0.25">
      <c r="A11" s="55"/>
      <c r="B11" s="2" t="s">
        <v>68</v>
      </c>
      <c r="C11" s="10">
        <v>8</v>
      </c>
      <c r="D11" s="10">
        <v>6</v>
      </c>
      <c r="E11" s="21">
        <v>0.75</v>
      </c>
      <c r="F11" s="10">
        <v>3</v>
      </c>
      <c r="G11" s="21">
        <v>0.375</v>
      </c>
      <c r="H11" s="22">
        <v>1.5666666666666669</v>
      </c>
    </row>
    <row r="12" spans="1:8" ht="30" x14ac:dyDescent="0.25">
      <c r="A12" s="3" t="s">
        <v>46</v>
      </c>
      <c r="B12" s="1" t="s">
        <v>35</v>
      </c>
      <c r="C12" s="19" t="s">
        <v>62</v>
      </c>
      <c r="D12" s="19" t="s">
        <v>63</v>
      </c>
      <c r="E12" s="19" t="s">
        <v>64</v>
      </c>
      <c r="F12" s="19" t="s">
        <v>65</v>
      </c>
      <c r="G12" s="19" t="s">
        <v>36</v>
      </c>
      <c r="H12" s="19" t="s">
        <v>66</v>
      </c>
    </row>
    <row r="13" spans="1:8" x14ac:dyDescent="0.25">
      <c r="A13" s="64" t="s">
        <v>47</v>
      </c>
      <c r="B13" s="2" t="s">
        <v>1</v>
      </c>
      <c r="C13" s="10">
        <v>1</v>
      </c>
      <c r="D13" s="10">
        <v>1</v>
      </c>
      <c r="E13" s="21">
        <v>1</v>
      </c>
      <c r="F13" s="10">
        <v>1</v>
      </c>
      <c r="G13" s="21">
        <v>1</v>
      </c>
      <c r="H13" s="22">
        <v>3</v>
      </c>
    </row>
    <row r="14" spans="1:8" x14ac:dyDescent="0.25">
      <c r="A14" s="65"/>
      <c r="B14" s="2" t="s">
        <v>2</v>
      </c>
      <c r="C14" s="10">
        <v>6</v>
      </c>
      <c r="D14" s="10">
        <v>6</v>
      </c>
      <c r="E14" s="21">
        <v>1</v>
      </c>
      <c r="F14" s="10">
        <v>3</v>
      </c>
      <c r="G14" s="21">
        <v>0.5</v>
      </c>
      <c r="H14" s="22">
        <v>2.1666666666666665</v>
      </c>
    </row>
    <row r="15" spans="1:8" x14ac:dyDescent="0.25">
      <c r="A15" s="65"/>
      <c r="B15" s="2" t="s">
        <v>3</v>
      </c>
      <c r="C15" s="10">
        <v>3</v>
      </c>
      <c r="D15" s="10">
        <v>3</v>
      </c>
      <c r="E15" s="21">
        <v>1</v>
      </c>
      <c r="F15" s="10">
        <v>3</v>
      </c>
      <c r="G15" s="21">
        <v>1</v>
      </c>
      <c r="H15" s="22">
        <v>2.6666666666666665</v>
      </c>
    </row>
    <row r="16" spans="1:8" x14ac:dyDescent="0.25">
      <c r="A16" s="65"/>
      <c r="B16" s="2" t="s">
        <v>4</v>
      </c>
      <c r="C16" s="10">
        <v>2</v>
      </c>
      <c r="D16" s="10">
        <v>2</v>
      </c>
      <c r="E16" s="21">
        <v>1</v>
      </c>
      <c r="F16" s="10">
        <v>1</v>
      </c>
      <c r="G16" s="21">
        <v>0.5</v>
      </c>
      <c r="H16" s="22">
        <v>1.5</v>
      </c>
    </row>
    <row r="17" spans="1:8" x14ac:dyDescent="0.25">
      <c r="A17" s="66"/>
      <c r="B17" s="2" t="s">
        <v>68</v>
      </c>
      <c r="C17" s="10" t="s">
        <v>13</v>
      </c>
      <c r="D17" s="10" t="s">
        <v>13</v>
      </c>
      <c r="E17" s="21" t="s">
        <v>13</v>
      </c>
      <c r="F17" s="10" t="s">
        <v>13</v>
      </c>
      <c r="G17" s="21" t="s">
        <v>13</v>
      </c>
      <c r="H17" s="22" t="s">
        <v>13</v>
      </c>
    </row>
    <row r="18" spans="1:8" x14ac:dyDescent="0.25">
      <c r="A18" s="67" t="s">
        <v>48</v>
      </c>
      <c r="B18" s="2" t="s">
        <v>1</v>
      </c>
      <c r="C18" s="10" t="s">
        <v>13</v>
      </c>
      <c r="D18" s="10" t="s">
        <v>13</v>
      </c>
      <c r="E18" s="21" t="s">
        <v>13</v>
      </c>
      <c r="F18" s="10" t="s">
        <v>13</v>
      </c>
      <c r="G18" s="21" t="s">
        <v>13</v>
      </c>
      <c r="H18" s="22" t="s">
        <v>13</v>
      </c>
    </row>
    <row r="19" spans="1:8" x14ac:dyDescent="0.25">
      <c r="A19" s="67"/>
      <c r="B19" s="2" t="s">
        <v>2</v>
      </c>
      <c r="C19" s="24" t="s">
        <v>13</v>
      </c>
      <c r="D19" s="24" t="s">
        <v>13</v>
      </c>
      <c r="E19" s="21" t="s">
        <v>13</v>
      </c>
      <c r="F19" s="24" t="s">
        <v>13</v>
      </c>
      <c r="G19" s="21" t="s">
        <v>13</v>
      </c>
      <c r="H19" s="25" t="s">
        <v>13</v>
      </c>
    </row>
    <row r="20" spans="1:8" x14ac:dyDescent="0.25">
      <c r="A20" s="67"/>
      <c r="B20" s="2" t="s">
        <v>3</v>
      </c>
      <c r="C20" s="10">
        <v>2</v>
      </c>
      <c r="D20" s="10">
        <v>2</v>
      </c>
      <c r="E20" s="21">
        <v>1</v>
      </c>
      <c r="F20" s="10">
        <v>2</v>
      </c>
      <c r="G20" s="21">
        <v>1</v>
      </c>
      <c r="H20" s="22">
        <v>3.5</v>
      </c>
    </row>
    <row r="21" spans="1:8" x14ac:dyDescent="0.25">
      <c r="A21" s="67"/>
      <c r="B21" s="2" t="s">
        <v>4</v>
      </c>
      <c r="C21" s="10">
        <v>1</v>
      </c>
      <c r="D21" s="10">
        <v>1</v>
      </c>
      <c r="E21" s="21">
        <v>1</v>
      </c>
      <c r="F21" s="10">
        <v>1</v>
      </c>
      <c r="G21" s="21">
        <v>1</v>
      </c>
      <c r="H21" s="22">
        <v>3</v>
      </c>
    </row>
    <row r="22" spans="1:8" x14ac:dyDescent="0.25">
      <c r="A22" s="67"/>
      <c r="B22" s="2" t="s">
        <v>68</v>
      </c>
      <c r="C22" s="10">
        <v>1</v>
      </c>
      <c r="D22" s="10">
        <v>1</v>
      </c>
      <c r="E22" s="21">
        <v>1</v>
      </c>
      <c r="F22" s="10">
        <v>0</v>
      </c>
      <c r="G22" s="21">
        <v>0</v>
      </c>
      <c r="H22" s="22">
        <v>0</v>
      </c>
    </row>
    <row r="23" spans="1:8" x14ac:dyDescent="0.25">
      <c r="A23" s="55" t="s">
        <v>14</v>
      </c>
      <c r="B23" s="2" t="s">
        <v>1</v>
      </c>
      <c r="C23" s="10" t="s">
        <v>13</v>
      </c>
      <c r="D23" s="10" t="s">
        <v>13</v>
      </c>
      <c r="E23" s="21" t="s">
        <v>13</v>
      </c>
      <c r="F23" s="10" t="s">
        <v>13</v>
      </c>
      <c r="G23" s="21" t="s">
        <v>13</v>
      </c>
      <c r="H23" s="22" t="s">
        <v>13</v>
      </c>
    </row>
    <row r="24" spans="1:8" x14ac:dyDescent="0.25">
      <c r="A24" s="55"/>
      <c r="B24" s="2" t="s">
        <v>2</v>
      </c>
      <c r="C24" s="24">
        <v>3</v>
      </c>
      <c r="D24" s="24">
        <v>2</v>
      </c>
      <c r="E24" s="21">
        <v>0.66666666666666663</v>
      </c>
      <c r="F24" s="24">
        <v>2</v>
      </c>
      <c r="G24" s="21">
        <v>0.66666666666666663</v>
      </c>
      <c r="H24" s="25">
        <v>2.5</v>
      </c>
    </row>
    <row r="25" spans="1:8" x14ac:dyDescent="0.25">
      <c r="A25" s="55"/>
      <c r="B25" s="2" t="s">
        <v>3</v>
      </c>
      <c r="C25" s="10">
        <v>5</v>
      </c>
      <c r="D25" s="10">
        <v>4</v>
      </c>
      <c r="E25" s="21">
        <v>0.8</v>
      </c>
      <c r="F25" s="10">
        <v>3</v>
      </c>
      <c r="G25" s="21">
        <v>0.6</v>
      </c>
      <c r="H25" s="22">
        <v>2.5749999999999997</v>
      </c>
    </row>
    <row r="26" spans="1:8" x14ac:dyDescent="0.25">
      <c r="A26" s="55"/>
      <c r="B26" s="2" t="s">
        <v>4</v>
      </c>
      <c r="C26" s="10" t="s">
        <v>13</v>
      </c>
      <c r="D26" s="10" t="s">
        <v>13</v>
      </c>
      <c r="E26" s="21" t="s">
        <v>13</v>
      </c>
      <c r="F26" s="10" t="s">
        <v>13</v>
      </c>
      <c r="G26" s="21" t="s">
        <v>13</v>
      </c>
      <c r="H26" s="22" t="s">
        <v>13</v>
      </c>
    </row>
    <row r="27" spans="1:8" x14ac:dyDescent="0.25">
      <c r="A27" s="55"/>
      <c r="B27" s="2" t="s">
        <v>68</v>
      </c>
      <c r="C27" s="10" t="s">
        <v>13</v>
      </c>
      <c r="D27" s="10" t="s">
        <v>13</v>
      </c>
      <c r="E27" s="21" t="s">
        <v>13</v>
      </c>
      <c r="F27" s="10" t="s">
        <v>13</v>
      </c>
      <c r="G27" s="21" t="s">
        <v>13</v>
      </c>
      <c r="H27" s="22" t="s">
        <v>13</v>
      </c>
    </row>
    <row r="28" spans="1:8" x14ac:dyDescent="0.25">
      <c r="A28" s="55" t="s">
        <v>15</v>
      </c>
      <c r="B28" s="2" t="s">
        <v>1</v>
      </c>
      <c r="C28" s="10">
        <v>1</v>
      </c>
      <c r="D28" s="10">
        <v>0</v>
      </c>
      <c r="E28" s="21">
        <v>0</v>
      </c>
      <c r="F28" s="10">
        <v>0</v>
      </c>
      <c r="G28" s="21">
        <v>0</v>
      </c>
      <c r="H28" s="22" t="s">
        <v>13</v>
      </c>
    </row>
    <row r="29" spans="1:8" x14ac:dyDescent="0.25">
      <c r="A29" s="55"/>
      <c r="B29" s="2" t="s">
        <v>2</v>
      </c>
      <c r="C29" s="10">
        <v>1</v>
      </c>
      <c r="D29" s="10">
        <v>1</v>
      </c>
      <c r="E29" s="21">
        <v>1</v>
      </c>
      <c r="F29" s="10">
        <v>0</v>
      </c>
      <c r="G29" s="21">
        <v>0</v>
      </c>
      <c r="H29" s="22">
        <v>0</v>
      </c>
    </row>
    <row r="30" spans="1:8" x14ac:dyDescent="0.25">
      <c r="A30" s="55"/>
      <c r="B30" s="2" t="s">
        <v>3</v>
      </c>
      <c r="C30" s="10">
        <v>2</v>
      </c>
      <c r="D30" s="10">
        <v>2</v>
      </c>
      <c r="E30" s="21">
        <v>1</v>
      </c>
      <c r="F30" s="10">
        <v>2</v>
      </c>
      <c r="G30" s="21">
        <v>1</v>
      </c>
      <c r="H30" s="22">
        <v>3</v>
      </c>
    </row>
    <row r="31" spans="1:8" x14ac:dyDescent="0.25">
      <c r="A31" s="55"/>
      <c r="B31" s="2" t="s">
        <v>4</v>
      </c>
      <c r="C31" s="10">
        <v>1</v>
      </c>
      <c r="D31" s="10">
        <v>1</v>
      </c>
      <c r="E31" s="21">
        <v>1</v>
      </c>
      <c r="F31" s="10">
        <v>1</v>
      </c>
      <c r="G31" s="21">
        <v>1</v>
      </c>
      <c r="H31" s="22">
        <v>3</v>
      </c>
    </row>
    <row r="32" spans="1:8" x14ac:dyDescent="0.25">
      <c r="A32" s="55"/>
      <c r="B32" s="2" t="s">
        <v>68</v>
      </c>
      <c r="C32" s="10" t="s">
        <v>13</v>
      </c>
      <c r="D32" s="10" t="s">
        <v>13</v>
      </c>
      <c r="E32" s="21" t="s">
        <v>13</v>
      </c>
      <c r="F32" s="10" t="s">
        <v>13</v>
      </c>
      <c r="G32" s="21" t="s">
        <v>13</v>
      </c>
      <c r="H32" s="22" t="s">
        <v>13</v>
      </c>
    </row>
    <row r="33" spans="1:8" x14ac:dyDescent="0.25">
      <c r="A33" s="55" t="s">
        <v>16</v>
      </c>
      <c r="B33" s="2" t="s">
        <v>1</v>
      </c>
      <c r="C33" s="10">
        <v>6</v>
      </c>
      <c r="D33" s="10">
        <v>6</v>
      </c>
      <c r="E33" s="21">
        <v>1</v>
      </c>
      <c r="F33" s="10">
        <v>4</v>
      </c>
      <c r="G33" s="21">
        <v>0.66666666666666663</v>
      </c>
      <c r="H33" s="22">
        <v>2.5</v>
      </c>
    </row>
    <row r="34" spans="1:8" x14ac:dyDescent="0.25">
      <c r="A34" s="55"/>
      <c r="B34" s="2" t="s">
        <v>2</v>
      </c>
      <c r="C34" s="10">
        <v>23</v>
      </c>
      <c r="D34" s="10">
        <v>20</v>
      </c>
      <c r="E34" s="21">
        <v>0.86956521739130432</v>
      </c>
      <c r="F34" s="10">
        <v>17</v>
      </c>
      <c r="G34" s="21">
        <v>0.73913043478260865</v>
      </c>
      <c r="H34" s="22">
        <v>2.65</v>
      </c>
    </row>
    <row r="35" spans="1:8" x14ac:dyDescent="0.25">
      <c r="A35" s="55"/>
      <c r="B35" s="2" t="s">
        <v>3</v>
      </c>
      <c r="C35" s="10">
        <v>33</v>
      </c>
      <c r="D35" s="10">
        <v>32</v>
      </c>
      <c r="E35" s="21">
        <v>0.96969696969696972</v>
      </c>
      <c r="F35" s="10">
        <v>30</v>
      </c>
      <c r="G35" s="21">
        <v>0.90909090909090906</v>
      </c>
      <c r="H35" s="22">
        <v>2.9593750000000001</v>
      </c>
    </row>
    <row r="36" spans="1:8" x14ac:dyDescent="0.25">
      <c r="A36" s="55"/>
      <c r="B36" s="2" t="s">
        <v>4</v>
      </c>
      <c r="C36" s="10">
        <v>12</v>
      </c>
      <c r="D36" s="10">
        <v>10</v>
      </c>
      <c r="E36" s="21">
        <v>0.83333333333333337</v>
      </c>
      <c r="F36" s="10">
        <v>9</v>
      </c>
      <c r="G36" s="21">
        <v>0.75</v>
      </c>
      <c r="H36" s="22">
        <v>2.6</v>
      </c>
    </row>
    <row r="37" spans="1:8" x14ac:dyDescent="0.25">
      <c r="A37" s="55"/>
      <c r="B37" s="2" t="s">
        <v>68</v>
      </c>
      <c r="C37" s="10">
        <v>5</v>
      </c>
      <c r="D37" s="10">
        <v>3</v>
      </c>
      <c r="E37" s="21">
        <v>0.6</v>
      </c>
      <c r="F37" s="10">
        <v>0</v>
      </c>
      <c r="G37" s="21">
        <v>0</v>
      </c>
      <c r="H37" s="22">
        <v>0</v>
      </c>
    </row>
    <row r="38" spans="1:8" x14ac:dyDescent="0.25">
      <c r="A38" s="55" t="s">
        <v>17</v>
      </c>
      <c r="B38" s="2" t="s">
        <v>1</v>
      </c>
      <c r="C38" s="10" t="s">
        <v>13</v>
      </c>
      <c r="D38" s="10" t="s">
        <v>13</v>
      </c>
      <c r="E38" s="21" t="s">
        <v>13</v>
      </c>
      <c r="F38" s="10" t="s">
        <v>13</v>
      </c>
      <c r="G38" s="21" t="s">
        <v>13</v>
      </c>
      <c r="H38" s="22" t="s">
        <v>13</v>
      </c>
    </row>
    <row r="39" spans="1:8" x14ac:dyDescent="0.25">
      <c r="A39" s="55"/>
      <c r="B39" s="2" t="s">
        <v>2</v>
      </c>
      <c r="C39" s="10" t="s">
        <v>13</v>
      </c>
      <c r="D39" s="10" t="s">
        <v>13</v>
      </c>
      <c r="E39" s="21" t="s">
        <v>13</v>
      </c>
      <c r="F39" s="10" t="s">
        <v>13</v>
      </c>
      <c r="G39" s="21" t="s">
        <v>13</v>
      </c>
      <c r="H39" s="22" t="s">
        <v>13</v>
      </c>
    </row>
    <row r="40" spans="1:8" x14ac:dyDescent="0.25">
      <c r="A40" s="55"/>
      <c r="B40" s="2" t="s">
        <v>3</v>
      </c>
      <c r="C40" s="10" t="s">
        <v>13</v>
      </c>
      <c r="D40" s="10" t="s">
        <v>13</v>
      </c>
      <c r="E40" s="21" t="s">
        <v>13</v>
      </c>
      <c r="F40" s="10" t="s">
        <v>13</v>
      </c>
      <c r="G40" s="21" t="s">
        <v>13</v>
      </c>
      <c r="H40" s="22" t="s">
        <v>13</v>
      </c>
    </row>
    <row r="41" spans="1:8" x14ac:dyDescent="0.25">
      <c r="A41" s="55"/>
      <c r="B41" s="2" t="s">
        <v>4</v>
      </c>
      <c r="C41" s="10" t="s">
        <v>13</v>
      </c>
      <c r="D41" s="10" t="s">
        <v>13</v>
      </c>
      <c r="E41" s="21" t="s">
        <v>13</v>
      </c>
      <c r="F41" s="10" t="s">
        <v>13</v>
      </c>
      <c r="G41" s="21" t="s">
        <v>13</v>
      </c>
      <c r="H41" s="22" t="s">
        <v>13</v>
      </c>
    </row>
    <row r="42" spans="1:8" x14ac:dyDescent="0.25">
      <c r="A42" s="55"/>
      <c r="B42" s="2" t="s">
        <v>68</v>
      </c>
      <c r="C42" s="10" t="s">
        <v>13</v>
      </c>
      <c r="D42" s="10" t="s">
        <v>13</v>
      </c>
      <c r="E42" s="21" t="s">
        <v>13</v>
      </c>
      <c r="F42" s="10" t="s">
        <v>13</v>
      </c>
      <c r="G42" s="21" t="s">
        <v>13</v>
      </c>
      <c r="H42" s="22" t="s">
        <v>13</v>
      </c>
    </row>
    <row r="43" spans="1:8" x14ac:dyDescent="0.25">
      <c r="A43" s="67" t="s">
        <v>49</v>
      </c>
      <c r="B43" s="2" t="s">
        <v>1</v>
      </c>
      <c r="C43" s="10">
        <v>21</v>
      </c>
      <c r="D43" s="10">
        <v>20</v>
      </c>
      <c r="E43" s="21">
        <v>0.95238095238095233</v>
      </c>
      <c r="F43" s="10">
        <v>15</v>
      </c>
      <c r="G43" s="21">
        <v>0.7142857142857143</v>
      </c>
      <c r="H43" s="22">
        <v>2.6</v>
      </c>
    </row>
    <row r="44" spans="1:8" x14ac:dyDescent="0.25">
      <c r="A44" s="67"/>
      <c r="B44" s="2" t="s">
        <v>2</v>
      </c>
      <c r="C44" s="10">
        <v>40</v>
      </c>
      <c r="D44" s="10">
        <v>37</v>
      </c>
      <c r="E44" s="21">
        <v>0.92500000000000004</v>
      </c>
      <c r="F44" s="10">
        <v>33</v>
      </c>
      <c r="G44" s="21">
        <v>0.82499999999999996</v>
      </c>
      <c r="H44" s="22">
        <v>2.6756756756756759</v>
      </c>
    </row>
    <row r="45" spans="1:8" x14ac:dyDescent="0.25">
      <c r="A45" s="67"/>
      <c r="B45" s="2" t="s">
        <v>3</v>
      </c>
      <c r="C45" s="10">
        <v>28</v>
      </c>
      <c r="D45" s="10">
        <v>27</v>
      </c>
      <c r="E45" s="21">
        <v>0.9642857142857143</v>
      </c>
      <c r="F45" s="10">
        <v>27</v>
      </c>
      <c r="G45" s="21">
        <v>0.9642857142857143</v>
      </c>
      <c r="H45" s="22">
        <v>3.2222222222222223</v>
      </c>
    </row>
    <row r="46" spans="1:8" x14ac:dyDescent="0.25">
      <c r="A46" s="67"/>
      <c r="B46" s="2" t="s">
        <v>4</v>
      </c>
      <c r="C46" s="10">
        <v>9</v>
      </c>
      <c r="D46" s="10">
        <v>8</v>
      </c>
      <c r="E46" s="21">
        <v>0.88888888888888884</v>
      </c>
      <c r="F46" s="10">
        <v>6</v>
      </c>
      <c r="G46" s="21">
        <v>0.66666666666666663</v>
      </c>
      <c r="H46" s="22">
        <v>2</v>
      </c>
    </row>
    <row r="47" spans="1:8" x14ac:dyDescent="0.25">
      <c r="A47" s="67"/>
      <c r="B47" s="2" t="s">
        <v>68</v>
      </c>
      <c r="C47" s="10">
        <v>10</v>
      </c>
      <c r="D47" s="10">
        <v>8</v>
      </c>
      <c r="E47" s="21">
        <v>0.8</v>
      </c>
      <c r="F47" s="10">
        <v>6</v>
      </c>
      <c r="G47" s="21">
        <v>0.6</v>
      </c>
      <c r="H47" s="22">
        <v>2.125</v>
      </c>
    </row>
    <row r="48" spans="1:8" x14ac:dyDescent="0.25">
      <c r="A48" s="67" t="s">
        <v>50</v>
      </c>
      <c r="B48" s="2" t="s">
        <v>1</v>
      </c>
      <c r="C48" s="10">
        <v>1</v>
      </c>
      <c r="D48" s="10">
        <v>1</v>
      </c>
      <c r="E48" s="21">
        <v>1</v>
      </c>
      <c r="F48" s="10">
        <v>1</v>
      </c>
      <c r="G48" s="21">
        <v>1</v>
      </c>
      <c r="H48" s="22">
        <v>4</v>
      </c>
    </row>
    <row r="49" spans="1:8" x14ac:dyDescent="0.25">
      <c r="A49" s="67"/>
      <c r="B49" s="2" t="s">
        <v>2</v>
      </c>
      <c r="C49" s="10">
        <v>12</v>
      </c>
      <c r="D49" s="10">
        <v>9</v>
      </c>
      <c r="E49" s="21">
        <v>0.75</v>
      </c>
      <c r="F49" s="10">
        <v>9</v>
      </c>
      <c r="G49" s="21">
        <v>0.75</v>
      </c>
      <c r="H49" s="22">
        <v>3.2222222222222223</v>
      </c>
    </row>
    <row r="50" spans="1:8" x14ac:dyDescent="0.25">
      <c r="A50" s="67"/>
      <c r="B50" s="2" t="s">
        <v>3</v>
      </c>
      <c r="C50" s="10">
        <v>3</v>
      </c>
      <c r="D50" s="10">
        <v>3</v>
      </c>
      <c r="E50" s="21">
        <v>1</v>
      </c>
      <c r="F50" s="10">
        <v>3</v>
      </c>
      <c r="G50" s="21">
        <v>1</v>
      </c>
      <c r="H50" s="22">
        <v>2.5666666666666669</v>
      </c>
    </row>
    <row r="51" spans="1:8" x14ac:dyDescent="0.25">
      <c r="A51" s="67"/>
      <c r="B51" s="2" t="s">
        <v>4</v>
      </c>
      <c r="C51" s="10">
        <v>3</v>
      </c>
      <c r="D51" s="10">
        <v>3</v>
      </c>
      <c r="E51" s="21">
        <v>1</v>
      </c>
      <c r="F51" s="10">
        <v>3</v>
      </c>
      <c r="G51" s="21">
        <v>1</v>
      </c>
      <c r="H51" s="22">
        <v>2.6666666666666665</v>
      </c>
    </row>
    <row r="52" spans="1:8" x14ac:dyDescent="0.25">
      <c r="A52" s="67"/>
      <c r="B52" s="2" t="s">
        <v>68</v>
      </c>
      <c r="C52" s="10">
        <v>3</v>
      </c>
      <c r="D52" s="10">
        <v>2</v>
      </c>
      <c r="E52" s="21">
        <v>0.66666666666666663</v>
      </c>
      <c r="F52" s="10">
        <v>1</v>
      </c>
      <c r="G52" s="21">
        <v>0.33333333333333331</v>
      </c>
      <c r="H52" s="22">
        <v>1.35</v>
      </c>
    </row>
    <row r="53" spans="1:8" x14ac:dyDescent="0.25">
      <c r="A53" s="67" t="s">
        <v>51</v>
      </c>
      <c r="B53" s="2" t="s">
        <v>1</v>
      </c>
      <c r="C53" s="10" t="s">
        <v>13</v>
      </c>
      <c r="D53" s="10" t="s">
        <v>13</v>
      </c>
      <c r="E53" s="21" t="s">
        <v>13</v>
      </c>
      <c r="F53" s="10" t="s">
        <v>13</v>
      </c>
      <c r="G53" s="21" t="s">
        <v>13</v>
      </c>
      <c r="H53" s="22" t="s">
        <v>13</v>
      </c>
    </row>
    <row r="54" spans="1:8" x14ac:dyDescent="0.25">
      <c r="A54" s="67"/>
      <c r="B54" s="2" t="s">
        <v>2</v>
      </c>
      <c r="C54" s="10" t="s">
        <v>13</v>
      </c>
      <c r="D54" s="10" t="s">
        <v>13</v>
      </c>
      <c r="E54" s="21" t="s">
        <v>13</v>
      </c>
      <c r="F54" s="10" t="s">
        <v>13</v>
      </c>
      <c r="G54" s="21" t="s">
        <v>13</v>
      </c>
      <c r="H54" s="22" t="s">
        <v>13</v>
      </c>
    </row>
    <row r="55" spans="1:8" x14ac:dyDescent="0.25">
      <c r="A55" s="67"/>
      <c r="B55" s="2" t="s">
        <v>3</v>
      </c>
      <c r="C55" s="10" t="s">
        <v>13</v>
      </c>
      <c r="D55" s="10" t="s">
        <v>13</v>
      </c>
      <c r="E55" s="21" t="s">
        <v>13</v>
      </c>
      <c r="F55" s="10" t="s">
        <v>13</v>
      </c>
      <c r="G55" s="21" t="s">
        <v>13</v>
      </c>
      <c r="H55" s="22" t="s">
        <v>13</v>
      </c>
    </row>
    <row r="56" spans="1:8" x14ac:dyDescent="0.25">
      <c r="A56" s="67"/>
      <c r="B56" s="2" t="s">
        <v>4</v>
      </c>
      <c r="C56" s="10">
        <v>3</v>
      </c>
      <c r="D56" s="10">
        <v>3</v>
      </c>
      <c r="E56" s="21">
        <v>1</v>
      </c>
      <c r="F56" s="10">
        <v>3</v>
      </c>
      <c r="G56" s="21">
        <v>1</v>
      </c>
      <c r="H56" s="22">
        <v>2.6666666666666665</v>
      </c>
    </row>
    <row r="57" spans="1:8" x14ac:dyDescent="0.25">
      <c r="A57" s="67"/>
      <c r="B57" s="2" t="s">
        <v>68</v>
      </c>
      <c r="C57" s="10" t="s">
        <v>13</v>
      </c>
      <c r="D57" s="10" t="s">
        <v>13</v>
      </c>
      <c r="E57" s="21" t="s">
        <v>13</v>
      </c>
      <c r="F57" s="10" t="s">
        <v>13</v>
      </c>
      <c r="G57" s="21" t="s">
        <v>13</v>
      </c>
      <c r="H57" s="22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8" customWidth="1"/>
    <col min="2" max="11" width="11.7109375" style="14" customWidth="1"/>
  </cols>
  <sheetData>
    <row r="1" spans="1:11" ht="45" x14ac:dyDescent="0.25">
      <c r="A1" s="32" t="s">
        <v>35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  <c r="G1" s="19" t="s">
        <v>57</v>
      </c>
      <c r="H1" s="19" t="s">
        <v>58</v>
      </c>
      <c r="I1" s="19" t="s">
        <v>59</v>
      </c>
      <c r="J1" s="19" t="s">
        <v>60</v>
      </c>
      <c r="K1" s="19" t="s">
        <v>61</v>
      </c>
    </row>
    <row r="2" spans="1:11" x14ac:dyDescent="0.25">
      <c r="A2" s="35" t="s">
        <v>1</v>
      </c>
      <c r="B2" s="26">
        <v>1</v>
      </c>
      <c r="C2" s="27">
        <v>90</v>
      </c>
      <c r="D2" s="28">
        <v>450</v>
      </c>
      <c r="E2" s="27">
        <v>3</v>
      </c>
      <c r="F2" s="27">
        <v>0.2</v>
      </c>
      <c r="G2" s="29">
        <v>0.2</v>
      </c>
      <c r="H2" s="28">
        <v>15</v>
      </c>
      <c r="I2" s="26">
        <v>30</v>
      </c>
      <c r="J2" s="26">
        <v>32</v>
      </c>
      <c r="K2" s="30">
        <v>0.9375</v>
      </c>
    </row>
    <row r="3" spans="1:11" x14ac:dyDescent="0.25">
      <c r="A3" s="35" t="s">
        <v>2</v>
      </c>
      <c r="B3" s="26">
        <v>3</v>
      </c>
      <c r="C3" s="27">
        <v>257.40000000000003</v>
      </c>
      <c r="D3" s="28">
        <v>468</v>
      </c>
      <c r="E3" s="27">
        <v>8.58</v>
      </c>
      <c r="F3" s="27">
        <v>0.55000000000000004</v>
      </c>
      <c r="G3" s="29">
        <v>0.55000000000000004</v>
      </c>
      <c r="H3" s="28">
        <v>15.6</v>
      </c>
      <c r="I3" s="26">
        <v>84</v>
      </c>
      <c r="J3" s="26">
        <v>96</v>
      </c>
      <c r="K3" s="30">
        <v>0.875</v>
      </c>
    </row>
    <row r="4" spans="1:11" x14ac:dyDescent="0.25">
      <c r="A4" s="35" t="s">
        <v>3</v>
      </c>
      <c r="B4" s="26">
        <v>3</v>
      </c>
      <c r="C4" s="29">
        <v>234.89999999999998</v>
      </c>
      <c r="D4" s="31">
        <v>427.09090909090901</v>
      </c>
      <c r="E4" s="29">
        <v>7.83</v>
      </c>
      <c r="F4" s="29">
        <v>0.55000000000000004</v>
      </c>
      <c r="G4" s="29">
        <v>0.55000000000000004</v>
      </c>
      <c r="H4" s="31">
        <v>14.236363636363635</v>
      </c>
      <c r="I4" s="26">
        <v>76</v>
      </c>
      <c r="J4" s="26">
        <v>96</v>
      </c>
      <c r="K4" s="30">
        <v>0.79166666666666663</v>
      </c>
    </row>
    <row r="5" spans="1:11" x14ac:dyDescent="0.25">
      <c r="A5" s="35" t="s">
        <v>4</v>
      </c>
      <c r="B5" s="26">
        <v>1</v>
      </c>
      <c r="C5" s="27">
        <v>87</v>
      </c>
      <c r="D5" s="28">
        <v>434.99999999999994</v>
      </c>
      <c r="E5" s="27">
        <v>2.9</v>
      </c>
      <c r="F5" s="27">
        <v>0.2</v>
      </c>
      <c r="G5" s="29">
        <v>0</v>
      </c>
      <c r="H5" s="28">
        <v>14.499999999999998</v>
      </c>
      <c r="I5" s="26">
        <v>29</v>
      </c>
      <c r="J5" s="26">
        <v>32</v>
      </c>
      <c r="K5" s="30">
        <v>0.90625</v>
      </c>
    </row>
    <row r="6" spans="1:11" x14ac:dyDescent="0.25">
      <c r="A6" s="35" t="s">
        <v>68</v>
      </c>
      <c r="B6" s="26">
        <v>1</v>
      </c>
      <c r="C6" s="27">
        <v>56.999999999999993</v>
      </c>
      <c r="D6" s="28">
        <v>284.99999999999994</v>
      </c>
      <c r="E6" s="27">
        <v>1.9</v>
      </c>
      <c r="F6" s="27">
        <v>0.2</v>
      </c>
      <c r="G6" s="29">
        <v>0</v>
      </c>
      <c r="H6" s="28">
        <v>9.4999999999999982</v>
      </c>
      <c r="I6" s="26">
        <v>19</v>
      </c>
      <c r="J6" s="26">
        <v>32</v>
      </c>
      <c r="K6" s="30">
        <v>0.59375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2017-09-27T19:57:41Z</cp:lastPrinted>
  <dcterms:created xsi:type="dcterms:W3CDTF">2017-09-06T21:39:25Z</dcterms:created>
  <dcterms:modified xsi:type="dcterms:W3CDTF">2018-08-23T21:10:28Z</dcterms:modified>
</cp:coreProperties>
</file>