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Math, Science &amp; Engineering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L35" i="1"/>
  <c r="L34" i="1"/>
  <c r="L32" i="1"/>
  <c r="L31" i="1"/>
  <c r="L29" i="1"/>
  <c r="L28" i="1"/>
  <c r="L27" i="1"/>
  <c r="L26" i="1"/>
  <c r="L24" i="1"/>
  <c r="L23" i="1"/>
  <c r="L22" i="1"/>
  <c r="L21" i="1"/>
  <c r="L20" i="1"/>
  <c r="L18" i="1"/>
  <c r="L17" i="1"/>
  <c r="L16" i="1"/>
  <c r="L15" i="1"/>
  <c r="L14" i="1"/>
  <c r="L13" i="1"/>
  <c r="L12" i="1"/>
  <c r="L11" i="1"/>
  <c r="L10" i="1"/>
  <c r="L9" i="1"/>
  <c r="L7" i="1"/>
  <c r="L6" i="1"/>
  <c r="L5" i="1"/>
  <c r="L4" i="1"/>
  <c r="I30" i="1" l="1"/>
  <c r="E30" i="1"/>
  <c r="K35" i="1"/>
  <c r="K34" i="1"/>
  <c r="K31" i="1"/>
  <c r="K29" i="1"/>
  <c r="K28" i="1"/>
  <c r="K27" i="1"/>
  <c r="K26" i="1"/>
  <c r="K23" i="1"/>
  <c r="K22" i="1"/>
  <c r="K21" i="1"/>
  <c r="K20" i="1"/>
  <c r="K17" i="1"/>
  <c r="K16" i="1"/>
  <c r="K15" i="1"/>
  <c r="K14" i="1"/>
  <c r="K13" i="1"/>
  <c r="K12" i="1"/>
  <c r="K11" i="1"/>
  <c r="K10" i="1"/>
  <c r="K9" i="1"/>
  <c r="K6" i="1"/>
  <c r="K5" i="1"/>
  <c r="K4" i="1"/>
  <c r="K7" i="1"/>
  <c r="I35" i="1"/>
  <c r="I34" i="1"/>
  <c r="I31" i="1"/>
  <c r="I29" i="1"/>
  <c r="I28" i="1"/>
  <c r="I27" i="1"/>
  <c r="I26" i="1"/>
  <c r="I23" i="1"/>
  <c r="I22" i="1"/>
  <c r="I21" i="1"/>
  <c r="I20" i="1"/>
  <c r="I17" i="1"/>
  <c r="I16" i="1"/>
  <c r="I15" i="1"/>
  <c r="I14" i="1"/>
  <c r="I13" i="1"/>
  <c r="I12" i="1"/>
  <c r="I11" i="1"/>
  <c r="I10" i="1"/>
  <c r="I9" i="1"/>
  <c r="I6" i="1"/>
  <c r="I5" i="1"/>
  <c r="I4" i="1"/>
  <c r="I7" i="1"/>
  <c r="G35" i="1"/>
  <c r="G34" i="1"/>
  <c r="G31" i="1"/>
  <c r="G29" i="1"/>
  <c r="G28" i="1"/>
  <c r="G27" i="1"/>
  <c r="G26" i="1"/>
  <c r="G23" i="1"/>
  <c r="G22" i="1"/>
  <c r="G21" i="1"/>
  <c r="G20" i="1"/>
  <c r="G17" i="1"/>
  <c r="G16" i="1"/>
  <c r="G15" i="1"/>
  <c r="G14" i="1"/>
  <c r="G13" i="1"/>
  <c r="G12" i="1"/>
  <c r="G11" i="1"/>
  <c r="G10" i="1"/>
  <c r="G9" i="1"/>
  <c r="G6" i="1"/>
  <c r="G5" i="1"/>
  <c r="G4" i="1"/>
  <c r="G7" i="1"/>
  <c r="E35" i="1"/>
  <c r="E34" i="1"/>
  <c r="E31" i="1"/>
  <c r="E29" i="1"/>
  <c r="E28" i="1"/>
  <c r="E27" i="1"/>
  <c r="E26" i="1"/>
  <c r="E23" i="1"/>
  <c r="E22" i="1"/>
  <c r="E21" i="1"/>
  <c r="E20" i="1"/>
  <c r="E17" i="1"/>
  <c r="E16" i="1"/>
  <c r="E15" i="1"/>
  <c r="E14" i="1"/>
  <c r="E13" i="1"/>
  <c r="E12" i="1"/>
  <c r="E11" i="1"/>
  <c r="E9" i="1"/>
  <c r="E6" i="1"/>
  <c r="E5" i="1"/>
  <c r="E4" i="1"/>
  <c r="E7" i="1"/>
  <c r="C35" i="1"/>
  <c r="C34" i="1"/>
  <c r="C31" i="1"/>
  <c r="C29" i="1"/>
  <c r="C28" i="1"/>
  <c r="C27" i="1"/>
  <c r="C26" i="1"/>
  <c r="C23" i="1"/>
  <c r="C22" i="1"/>
  <c r="C21" i="1"/>
  <c r="C20" i="1"/>
  <c r="C17" i="1"/>
  <c r="C16" i="1"/>
  <c r="C15" i="1"/>
  <c r="C14" i="1"/>
  <c r="C13" i="1"/>
  <c r="C12" i="1"/>
  <c r="C11" i="1"/>
  <c r="C10" i="1"/>
  <c r="C9" i="1"/>
  <c r="C6" i="1"/>
  <c r="C5" i="1"/>
  <c r="C4" i="1"/>
  <c r="C7" i="1"/>
  <c r="J32" i="1" l="1"/>
  <c r="K32" i="1" s="1"/>
  <c r="H36" i="1"/>
  <c r="I36" i="1" s="1"/>
  <c r="F36" i="1"/>
  <c r="G36" i="1" s="1"/>
  <c r="D36" i="1"/>
  <c r="E36" i="1" s="1"/>
  <c r="B36" i="1"/>
  <c r="H32" i="1"/>
  <c r="I32" i="1" s="1"/>
  <c r="F32" i="1"/>
  <c r="G32" i="1" s="1"/>
  <c r="D32" i="1"/>
  <c r="E32" i="1" s="1"/>
  <c r="B32" i="1"/>
  <c r="H24" i="1"/>
  <c r="I24" i="1" s="1"/>
  <c r="F24" i="1"/>
  <c r="G24" i="1" s="1"/>
  <c r="D24" i="1"/>
  <c r="E24" i="1" s="1"/>
  <c r="B24" i="1"/>
  <c r="H18" i="1"/>
  <c r="I18" i="1" s="1"/>
  <c r="F18" i="1"/>
  <c r="G18" i="1" s="1"/>
  <c r="D18" i="1"/>
  <c r="E18" i="1" s="1"/>
  <c r="B18" i="1"/>
  <c r="H7" i="1"/>
  <c r="F7" i="1"/>
  <c r="D7" i="1"/>
  <c r="B7" i="1"/>
  <c r="C36" i="1" l="1"/>
  <c r="C32" i="1"/>
  <c r="C24" i="1"/>
  <c r="C18" i="1"/>
  <c r="J36" i="1"/>
  <c r="K36" i="1" s="1"/>
  <c r="J24" i="1"/>
  <c r="K24" i="1" s="1"/>
  <c r="J18" i="1"/>
  <c r="K18" i="1" s="1"/>
  <c r="J7" i="1"/>
</calcChain>
</file>

<file path=xl/sharedStrings.xml><?xml version="1.0" encoding="utf-8"?>
<sst xmlns="http://schemas.openxmlformats.org/spreadsheetml/2006/main" count="537" uniqueCount="78">
  <si>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</si>
  <si>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</si>
  <si>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</si>
  <si>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</si>
  <si>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</si>
  <si>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</si>
  <si>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</si>
  <si>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</si>
  <si>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</si>
  <si>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</si>
  <si>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</si>
  <si>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</si>
  <si>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</si>
  <si>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</si>
  <si>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</si>
  <si>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</si>
  <si>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</si>
  <si>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</si>
  <si>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</si>
  <si>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</si>
  <si>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</si>
  <si>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</si>
  <si>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</si>
  <si>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</si>
  <si>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</si>
  <si>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</si>
  <si>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</si>
  <si>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</si>
  <si>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</si>
  <si>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</si>
  <si>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Health Education
Student Characteristics</t>
  </si>
  <si>
    <t>Program</t>
  </si>
  <si>
    <t>Term</t>
  </si>
  <si>
    <t>Success Rate</t>
  </si>
  <si>
    <t>Course</t>
  </si>
  <si>
    <t>Health Education
Success and Retention Rates by Course</t>
  </si>
  <si>
    <t>Health Education</t>
  </si>
  <si>
    <t>HED-105 : Health Education for Teachers</t>
  </si>
  <si>
    <t>HED-120 : Personal Health and Lifestyles</t>
  </si>
  <si>
    <t>HED-155 : Realities of Nutrition</t>
  </si>
  <si>
    <t>HED-201 : Introduction to Public Health</t>
  </si>
  <si>
    <t>HED-202 : Health Professions &amp; Org</t>
  </si>
  <si>
    <t>HED-203 : Substance Abuse&amp;Public Health</t>
  </si>
  <si>
    <t>HED-204 : Health and Social Justice</t>
  </si>
  <si>
    <t>HED-251 : Healthy Lifestyle Theory &amp; App</t>
  </si>
  <si>
    <t>Location</t>
  </si>
  <si>
    <t>On-Campus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</si>
  <si>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</si>
  <si>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</si>
  <si>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</si>
  <si>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</si>
  <si>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</si>
  <si>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</si>
  <si>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</si>
  <si>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</si>
  <si>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</si>
  <si>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</si>
  <si>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</si>
  <si>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</si>
  <si>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</si>
  <si>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</si>
  <si>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</si>
  <si>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</si>
  <si>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Less than full-time (less than 12 units)</t>
  </si>
  <si>
    <t>Enrollment</t>
  </si>
  <si>
    <t>Retained</t>
  </si>
  <si>
    <t>Retention Rate</t>
  </si>
  <si>
    <t>Successful</t>
  </si>
  <si>
    <t>Course GPA</t>
  </si>
  <si>
    <t>Online</t>
  </si>
  <si>
    <t>White                    
Non-Hispanic</t>
  </si>
  <si>
    <t>Spring 2014</t>
  </si>
  <si>
    <t>Spring 2015</t>
  </si>
  <si>
    <t>Spring 2016</t>
  </si>
  <si>
    <t>Spring 2017</t>
  </si>
  <si>
    <t>Spring 2018</t>
  </si>
  <si>
    <t>Transfer, Degree, Certificate</t>
  </si>
  <si>
    <t>HED-158 : Nutrition for Fitness &amp; Sports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</si>
</sst>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2" fontId="0" fillId="0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sqref="A1:L2"/>
    </sheetView>
  </sheetViews>
  <sheetFormatPr defaultRowHeight="15" x14ac:dyDescent="0.25"/>
  <cols>
    <col min="1" max="1" width="30" style="7" customWidth="1"/>
    <col min="2" max="12" width="8.28515625" style="14" customWidth="1"/>
  </cols>
  <sheetData>
    <row r="1" spans="1:12" x14ac:dyDescent="0.25">
      <c r="A1" s="53" t="s">
        <v>30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30" x14ac:dyDescent="0.25">
      <c r="A3" s="2" t="s">
        <v>0</v>
      </c>
      <c r="B3" s="56" t="s">
        <v>71</v>
      </c>
      <c r="C3" s="57"/>
      <c r="D3" s="56" t="s">
        <v>72</v>
      </c>
      <c r="E3" s="57"/>
      <c r="F3" s="56" t="s">
        <v>73</v>
      </c>
      <c r="G3" s="57"/>
      <c r="H3" s="56" t="s">
        <v>74</v>
      </c>
      <c r="I3" s="57"/>
      <c r="J3" s="56" t="s">
        <v>75</v>
      </c>
      <c r="K3" s="57"/>
      <c r="L3" s="9" t="s">
        <v>1</v>
      </c>
    </row>
    <row r="4" spans="1:12" x14ac:dyDescent="0.25">
      <c r="A4" s="3" t="s">
        <v>2</v>
      </c>
      <c r="B4" s="10">
        <v>337</v>
      </c>
      <c r="C4" s="11">
        <f t="shared" ref="C4:C6" si="0">B4/502</f>
        <v>0.67131474103585653</v>
      </c>
      <c r="D4" s="10">
        <v>328</v>
      </c>
      <c r="E4" s="11">
        <f t="shared" ref="E4:E6" si="1">D4/498</f>
        <v>0.65863453815261042</v>
      </c>
      <c r="F4" s="10">
        <v>432</v>
      </c>
      <c r="G4" s="11">
        <f t="shared" ref="G4:G6" si="2">F4/689</f>
        <v>0.62699564586357037</v>
      </c>
      <c r="H4" s="10">
        <v>478</v>
      </c>
      <c r="I4" s="11">
        <f t="shared" ref="I4:I6" si="3">H4/746</f>
        <v>0.64075067024128685</v>
      </c>
      <c r="J4" s="10">
        <v>494</v>
      </c>
      <c r="K4" s="11">
        <f t="shared" ref="K4:K6" si="4">J4/760</f>
        <v>0.65</v>
      </c>
      <c r="L4" s="11">
        <f>(J4-B4)/B4</f>
        <v>0.46587537091988129</v>
      </c>
    </row>
    <row r="5" spans="1:12" x14ac:dyDescent="0.25">
      <c r="A5" s="3" t="s">
        <v>3</v>
      </c>
      <c r="B5" s="10">
        <v>162</v>
      </c>
      <c r="C5" s="11">
        <f t="shared" si="0"/>
        <v>0.32270916334661354</v>
      </c>
      <c r="D5" s="10">
        <v>165</v>
      </c>
      <c r="E5" s="11">
        <f t="shared" si="1"/>
        <v>0.33132530120481929</v>
      </c>
      <c r="F5" s="10">
        <v>249</v>
      </c>
      <c r="G5" s="11">
        <f t="shared" si="2"/>
        <v>0.36139332365747462</v>
      </c>
      <c r="H5" s="10">
        <v>261</v>
      </c>
      <c r="I5" s="11">
        <f t="shared" si="3"/>
        <v>0.34986595174262736</v>
      </c>
      <c r="J5" s="10">
        <v>258</v>
      </c>
      <c r="K5" s="11">
        <f t="shared" si="4"/>
        <v>0.33947368421052632</v>
      </c>
      <c r="L5" s="11">
        <f>(J5-B5)/B5</f>
        <v>0.59259259259259256</v>
      </c>
    </row>
    <row r="6" spans="1:12" x14ac:dyDescent="0.25">
      <c r="A6" s="3" t="s">
        <v>4</v>
      </c>
      <c r="B6" s="10">
        <v>3</v>
      </c>
      <c r="C6" s="11">
        <f t="shared" si="0"/>
        <v>5.9760956175298804E-3</v>
      </c>
      <c r="D6" s="10">
        <v>5</v>
      </c>
      <c r="E6" s="11">
        <f t="shared" si="1"/>
        <v>1.0040160642570281E-2</v>
      </c>
      <c r="F6" s="10">
        <v>8</v>
      </c>
      <c r="G6" s="11">
        <f t="shared" si="2"/>
        <v>1.1611030478955007E-2</v>
      </c>
      <c r="H6" s="10">
        <v>7</v>
      </c>
      <c r="I6" s="11">
        <f t="shared" si="3"/>
        <v>9.3833780160857902E-3</v>
      </c>
      <c r="J6" s="10">
        <v>8</v>
      </c>
      <c r="K6" s="11">
        <f t="shared" si="4"/>
        <v>1.0526315789473684E-2</v>
      </c>
      <c r="L6" s="11">
        <f>(J6-B6)/B6</f>
        <v>1.6666666666666667</v>
      </c>
    </row>
    <row r="7" spans="1:12" s="38" customFormat="1" x14ac:dyDescent="0.25">
      <c r="A7" s="4" t="s">
        <v>5</v>
      </c>
      <c r="B7" s="12">
        <f t="shared" ref="B7" si="5">SUM(B4:B6)</f>
        <v>502</v>
      </c>
      <c r="C7" s="13">
        <f>B7/502</f>
        <v>1</v>
      </c>
      <c r="D7" s="12">
        <f t="shared" ref="D7" si="6">SUM(D4:D6)</f>
        <v>498</v>
      </c>
      <c r="E7" s="13">
        <f>D7/498</f>
        <v>1</v>
      </c>
      <c r="F7" s="12">
        <f t="shared" ref="F7" si="7">SUM(F4:F6)</f>
        <v>689</v>
      </c>
      <c r="G7" s="13">
        <f>F7/689</f>
        <v>1</v>
      </c>
      <c r="H7" s="12">
        <f>SUM(H4:H6)</f>
        <v>746</v>
      </c>
      <c r="I7" s="13">
        <f>H7/746</f>
        <v>1</v>
      </c>
      <c r="J7" s="12">
        <f>SUM(J4:J6)</f>
        <v>760</v>
      </c>
      <c r="K7" s="13">
        <f>J7/760</f>
        <v>1</v>
      </c>
      <c r="L7" s="13">
        <f>(J7-B7)/B7</f>
        <v>0.51394422310756971</v>
      </c>
    </row>
    <row r="8" spans="1:12" ht="30" x14ac:dyDescent="0.25">
      <c r="A8" s="2" t="s">
        <v>6</v>
      </c>
      <c r="B8" s="56" t="s">
        <v>71</v>
      </c>
      <c r="C8" s="57"/>
      <c r="D8" s="56" t="s">
        <v>72</v>
      </c>
      <c r="E8" s="57"/>
      <c r="F8" s="56" t="s">
        <v>73</v>
      </c>
      <c r="G8" s="57"/>
      <c r="H8" s="56" t="s">
        <v>74</v>
      </c>
      <c r="I8" s="57"/>
      <c r="J8" s="56" t="s">
        <v>75</v>
      </c>
      <c r="K8" s="57"/>
      <c r="L8" s="9" t="s">
        <v>1</v>
      </c>
    </row>
    <row r="9" spans="1:12" x14ac:dyDescent="0.25">
      <c r="A9" s="3" t="s">
        <v>7</v>
      </c>
      <c r="B9" s="10">
        <v>40</v>
      </c>
      <c r="C9" s="11">
        <f t="shared" ref="C9:C18" si="8">B9/502</f>
        <v>7.9681274900398405E-2</v>
      </c>
      <c r="D9" s="10">
        <v>40</v>
      </c>
      <c r="E9" s="11">
        <f t="shared" ref="E9:E18" si="9">D9/498</f>
        <v>8.0321285140562249E-2</v>
      </c>
      <c r="F9" s="10">
        <v>82</v>
      </c>
      <c r="G9" s="11">
        <f t="shared" ref="G9:G18" si="10">F9/689</f>
        <v>0.11901306240928883</v>
      </c>
      <c r="H9" s="10">
        <v>68</v>
      </c>
      <c r="I9" s="11">
        <f t="shared" ref="I9:I18" si="11">H9/746</f>
        <v>9.1152815013404831E-2</v>
      </c>
      <c r="J9" s="10">
        <v>56</v>
      </c>
      <c r="K9" s="11">
        <f t="shared" ref="K9:K18" si="12">J9/760</f>
        <v>7.3684210526315783E-2</v>
      </c>
      <c r="L9" s="11">
        <f t="shared" ref="L9:L18" si="13">(J9-B9)/B9</f>
        <v>0.4</v>
      </c>
    </row>
    <row r="10" spans="1:12" x14ac:dyDescent="0.25">
      <c r="A10" s="3" t="s">
        <v>8</v>
      </c>
      <c r="B10" s="10">
        <v>5</v>
      </c>
      <c r="C10" s="11">
        <f t="shared" si="8"/>
        <v>9.9601593625498006E-3</v>
      </c>
      <c r="D10" s="15" t="s">
        <v>9</v>
      </c>
      <c r="E10" s="15" t="s">
        <v>9</v>
      </c>
      <c r="F10" s="10">
        <v>1</v>
      </c>
      <c r="G10" s="11">
        <f t="shared" si="10"/>
        <v>1.4513788098693759E-3</v>
      </c>
      <c r="H10" s="15">
        <v>1</v>
      </c>
      <c r="I10" s="16">
        <f t="shared" si="11"/>
        <v>1.3404825737265416E-3</v>
      </c>
      <c r="J10" s="15">
        <v>3</v>
      </c>
      <c r="K10" s="16">
        <f t="shared" si="12"/>
        <v>3.9473684210526317E-3</v>
      </c>
      <c r="L10" s="11">
        <f t="shared" si="13"/>
        <v>-0.4</v>
      </c>
    </row>
    <row r="11" spans="1:12" x14ac:dyDescent="0.25">
      <c r="A11" s="3" t="s">
        <v>10</v>
      </c>
      <c r="B11" s="10">
        <v>19</v>
      </c>
      <c r="C11" s="11">
        <f t="shared" si="8"/>
        <v>3.7848605577689244E-2</v>
      </c>
      <c r="D11" s="10">
        <v>13</v>
      </c>
      <c r="E11" s="11">
        <f t="shared" si="9"/>
        <v>2.6104417670682729E-2</v>
      </c>
      <c r="F11" s="10">
        <v>22</v>
      </c>
      <c r="G11" s="11">
        <f t="shared" si="10"/>
        <v>3.1930333817126268E-2</v>
      </c>
      <c r="H11" s="10">
        <v>18</v>
      </c>
      <c r="I11" s="11">
        <f t="shared" si="11"/>
        <v>2.4128686327077747E-2</v>
      </c>
      <c r="J11" s="10">
        <v>21</v>
      </c>
      <c r="K11" s="11">
        <f t="shared" si="12"/>
        <v>2.763157894736842E-2</v>
      </c>
      <c r="L11" s="11">
        <f t="shared" si="13"/>
        <v>0.10526315789473684</v>
      </c>
    </row>
    <row r="12" spans="1:12" x14ac:dyDescent="0.25">
      <c r="A12" s="3" t="s">
        <v>11</v>
      </c>
      <c r="B12" s="10">
        <v>12</v>
      </c>
      <c r="C12" s="11">
        <f t="shared" si="8"/>
        <v>2.3904382470119521E-2</v>
      </c>
      <c r="D12" s="10">
        <v>22</v>
      </c>
      <c r="E12" s="11">
        <f t="shared" si="9"/>
        <v>4.4176706827309238E-2</v>
      </c>
      <c r="F12" s="10">
        <v>11</v>
      </c>
      <c r="G12" s="11">
        <f t="shared" si="10"/>
        <v>1.5965166908563134E-2</v>
      </c>
      <c r="H12" s="10">
        <v>21</v>
      </c>
      <c r="I12" s="11">
        <f t="shared" si="11"/>
        <v>2.8150134048257374E-2</v>
      </c>
      <c r="J12" s="10">
        <v>20</v>
      </c>
      <c r="K12" s="11">
        <f t="shared" si="12"/>
        <v>2.6315789473684209E-2</v>
      </c>
      <c r="L12" s="11">
        <f t="shared" si="13"/>
        <v>0.66666666666666663</v>
      </c>
    </row>
    <row r="13" spans="1:12" x14ac:dyDescent="0.25">
      <c r="A13" s="3" t="s">
        <v>12</v>
      </c>
      <c r="B13" s="10">
        <v>148</v>
      </c>
      <c r="C13" s="11">
        <f t="shared" si="8"/>
        <v>0.29482071713147412</v>
      </c>
      <c r="D13" s="10">
        <v>142</v>
      </c>
      <c r="E13" s="11">
        <f t="shared" si="9"/>
        <v>0.28514056224899598</v>
      </c>
      <c r="F13" s="10">
        <v>223</v>
      </c>
      <c r="G13" s="11">
        <f t="shared" si="10"/>
        <v>0.32365747460087085</v>
      </c>
      <c r="H13" s="10">
        <v>232</v>
      </c>
      <c r="I13" s="11">
        <f t="shared" si="11"/>
        <v>0.31099195710455763</v>
      </c>
      <c r="J13" s="10">
        <v>252</v>
      </c>
      <c r="K13" s="11">
        <f t="shared" si="12"/>
        <v>0.33157894736842103</v>
      </c>
      <c r="L13" s="11">
        <f t="shared" si="13"/>
        <v>0.70270270270270274</v>
      </c>
    </row>
    <row r="14" spans="1:12" x14ac:dyDescent="0.25">
      <c r="A14" s="3" t="s">
        <v>13</v>
      </c>
      <c r="B14" s="10">
        <v>2</v>
      </c>
      <c r="C14" s="11">
        <f t="shared" si="8"/>
        <v>3.9840637450199202E-3</v>
      </c>
      <c r="D14" s="10">
        <v>4</v>
      </c>
      <c r="E14" s="11">
        <f t="shared" si="9"/>
        <v>8.0321285140562242E-3</v>
      </c>
      <c r="F14" s="10">
        <v>4</v>
      </c>
      <c r="G14" s="11">
        <f t="shared" si="10"/>
        <v>5.8055152394775036E-3</v>
      </c>
      <c r="H14" s="10">
        <v>1</v>
      </c>
      <c r="I14" s="11">
        <f t="shared" si="11"/>
        <v>1.3404825737265416E-3</v>
      </c>
      <c r="J14" s="10">
        <v>5</v>
      </c>
      <c r="K14" s="11">
        <f t="shared" si="12"/>
        <v>6.5789473684210523E-3</v>
      </c>
      <c r="L14" s="11">
        <f t="shared" si="13"/>
        <v>1.5</v>
      </c>
    </row>
    <row r="15" spans="1:12" x14ac:dyDescent="0.25">
      <c r="A15" s="3" t="s">
        <v>14</v>
      </c>
      <c r="B15" s="10">
        <v>215</v>
      </c>
      <c r="C15" s="11">
        <f t="shared" si="8"/>
        <v>0.42828685258964144</v>
      </c>
      <c r="D15" s="10">
        <v>227</v>
      </c>
      <c r="E15" s="11">
        <f t="shared" si="9"/>
        <v>0.45582329317269077</v>
      </c>
      <c r="F15" s="10">
        <v>290</v>
      </c>
      <c r="G15" s="11">
        <f t="shared" si="10"/>
        <v>0.42089985486211901</v>
      </c>
      <c r="H15" s="10">
        <v>324</v>
      </c>
      <c r="I15" s="11">
        <f t="shared" si="11"/>
        <v>0.43431635388739948</v>
      </c>
      <c r="J15" s="10">
        <v>349</v>
      </c>
      <c r="K15" s="11">
        <f t="shared" si="12"/>
        <v>0.45921052631578946</v>
      </c>
      <c r="L15" s="11">
        <f t="shared" si="13"/>
        <v>0.62325581395348839</v>
      </c>
    </row>
    <row r="16" spans="1:12" x14ac:dyDescent="0.25">
      <c r="A16" s="3" t="s">
        <v>15</v>
      </c>
      <c r="B16" s="10">
        <v>44</v>
      </c>
      <c r="C16" s="11">
        <f t="shared" si="8"/>
        <v>8.7649402390438252E-2</v>
      </c>
      <c r="D16" s="10">
        <v>39</v>
      </c>
      <c r="E16" s="11">
        <f t="shared" si="9"/>
        <v>7.8313253012048195E-2</v>
      </c>
      <c r="F16" s="10">
        <v>49</v>
      </c>
      <c r="G16" s="11">
        <f t="shared" si="10"/>
        <v>7.1117561683599423E-2</v>
      </c>
      <c r="H16" s="10">
        <v>74</v>
      </c>
      <c r="I16" s="11">
        <f t="shared" si="11"/>
        <v>9.9195710455764072E-2</v>
      </c>
      <c r="J16" s="10">
        <v>52</v>
      </c>
      <c r="K16" s="11">
        <f t="shared" si="12"/>
        <v>6.8421052631578952E-2</v>
      </c>
      <c r="L16" s="11">
        <f t="shared" si="13"/>
        <v>0.18181818181818182</v>
      </c>
    </row>
    <row r="17" spans="1:12" x14ac:dyDescent="0.25">
      <c r="A17" s="3" t="s">
        <v>16</v>
      </c>
      <c r="B17" s="10">
        <v>17</v>
      </c>
      <c r="C17" s="11">
        <f t="shared" si="8"/>
        <v>3.386454183266932E-2</v>
      </c>
      <c r="D17" s="10">
        <v>11</v>
      </c>
      <c r="E17" s="11">
        <f t="shared" si="9"/>
        <v>2.2088353413654619E-2</v>
      </c>
      <c r="F17" s="10">
        <v>7</v>
      </c>
      <c r="G17" s="11">
        <f t="shared" si="10"/>
        <v>1.0159651669085631E-2</v>
      </c>
      <c r="H17" s="10">
        <v>7</v>
      </c>
      <c r="I17" s="11">
        <f t="shared" si="11"/>
        <v>9.3833780160857902E-3</v>
      </c>
      <c r="J17" s="10">
        <v>2</v>
      </c>
      <c r="K17" s="11">
        <f t="shared" si="12"/>
        <v>2.631578947368421E-3</v>
      </c>
      <c r="L17" s="11">
        <f t="shared" si="13"/>
        <v>-0.88235294117647056</v>
      </c>
    </row>
    <row r="18" spans="1:12" s="38" customFormat="1" x14ac:dyDescent="0.25">
      <c r="A18" s="4" t="s">
        <v>5</v>
      </c>
      <c r="B18" s="12">
        <f t="shared" ref="B18" si="14">SUM(B9:B17)</f>
        <v>502</v>
      </c>
      <c r="C18" s="13">
        <f t="shared" si="8"/>
        <v>1</v>
      </c>
      <c r="D18" s="12">
        <f t="shared" ref="D18" si="15">SUM(D9:D17)</f>
        <v>498</v>
      </c>
      <c r="E18" s="13">
        <f t="shared" si="9"/>
        <v>1</v>
      </c>
      <c r="F18" s="12">
        <f t="shared" ref="F18" si="16">SUM(F9:F17)</f>
        <v>689</v>
      </c>
      <c r="G18" s="13">
        <f t="shared" si="10"/>
        <v>1</v>
      </c>
      <c r="H18" s="12">
        <f t="shared" ref="H18" si="17">SUM(H9:H17)</f>
        <v>746</v>
      </c>
      <c r="I18" s="13">
        <f t="shared" si="11"/>
        <v>1</v>
      </c>
      <c r="J18" s="12">
        <f t="shared" ref="J18" si="18">SUM(J9:J17)</f>
        <v>760</v>
      </c>
      <c r="K18" s="13">
        <f t="shared" si="12"/>
        <v>1</v>
      </c>
      <c r="L18" s="13">
        <f t="shared" si="13"/>
        <v>0.51394422310756971</v>
      </c>
    </row>
    <row r="19" spans="1:12" ht="30" x14ac:dyDescent="0.25">
      <c r="A19" s="2" t="s">
        <v>17</v>
      </c>
      <c r="B19" s="56" t="s">
        <v>71</v>
      </c>
      <c r="C19" s="57"/>
      <c r="D19" s="56" t="s">
        <v>72</v>
      </c>
      <c r="E19" s="57"/>
      <c r="F19" s="56" t="s">
        <v>73</v>
      </c>
      <c r="G19" s="57"/>
      <c r="H19" s="56" t="s">
        <v>74</v>
      </c>
      <c r="I19" s="57"/>
      <c r="J19" s="56" t="s">
        <v>75</v>
      </c>
      <c r="K19" s="57"/>
      <c r="L19" s="9" t="s">
        <v>1</v>
      </c>
    </row>
    <row r="20" spans="1:12" x14ac:dyDescent="0.25">
      <c r="A20" s="3" t="s">
        <v>18</v>
      </c>
      <c r="B20" s="10">
        <v>68</v>
      </c>
      <c r="C20" s="11">
        <f t="shared" ref="C20:C24" si="19">B20/502</f>
        <v>0.13545816733067728</v>
      </c>
      <c r="D20" s="10">
        <v>62</v>
      </c>
      <c r="E20" s="11">
        <f t="shared" ref="E20:E24" si="20">D20/498</f>
        <v>0.12449799196787148</v>
      </c>
      <c r="F20" s="10">
        <v>206</v>
      </c>
      <c r="G20" s="11">
        <f t="shared" ref="G20:G24" si="21">F20/689</f>
        <v>0.29898403483309144</v>
      </c>
      <c r="H20" s="10">
        <v>217</v>
      </c>
      <c r="I20" s="11">
        <f t="shared" ref="I20:I24" si="22">H20/746</f>
        <v>0.29088471849865954</v>
      </c>
      <c r="J20" s="10">
        <v>183</v>
      </c>
      <c r="K20" s="11">
        <f t="shared" ref="K20:K24" si="23">J20/760</f>
        <v>0.24078947368421053</v>
      </c>
      <c r="L20" s="11">
        <f>(J20-B20)/B20</f>
        <v>1.6911764705882353</v>
      </c>
    </row>
    <row r="21" spans="1:12" x14ac:dyDescent="0.25">
      <c r="A21" s="3" t="s">
        <v>19</v>
      </c>
      <c r="B21" s="10">
        <v>192</v>
      </c>
      <c r="C21" s="11">
        <f t="shared" si="19"/>
        <v>0.38247011952191234</v>
      </c>
      <c r="D21" s="10">
        <v>217</v>
      </c>
      <c r="E21" s="11">
        <f t="shared" si="20"/>
        <v>0.43574297188755018</v>
      </c>
      <c r="F21" s="10">
        <v>239</v>
      </c>
      <c r="G21" s="11">
        <f t="shared" si="21"/>
        <v>0.34687953555878082</v>
      </c>
      <c r="H21" s="10">
        <v>227</v>
      </c>
      <c r="I21" s="11">
        <f t="shared" si="22"/>
        <v>0.30428954423592491</v>
      </c>
      <c r="J21" s="10">
        <v>234</v>
      </c>
      <c r="K21" s="11">
        <f t="shared" si="23"/>
        <v>0.30789473684210528</v>
      </c>
      <c r="L21" s="11">
        <f>(J21-B21)/B21</f>
        <v>0.21875</v>
      </c>
    </row>
    <row r="22" spans="1:12" x14ac:dyDescent="0.25">
      <c r="A22" s="3" t="s">
        <v>20</v>
      </c>
      <c r="B22" s="10">
        <v>162</v>
      </c>
      <c r="C22" s="11">
        <f t="shared" si="19"/>
        <v>0.32270916334661354</v>
      </c>
      <c r="D22" s="10">
        <v>148</v>
      </c>
      <c r="E22" s="11">
        <f t="shared" si="20"/>
        <v>0.2971887550200803</v>
      </c>
      <c r="F22" s="10">
        <v>152</v>
      </c>
      <c r="G22" s="11">
        <f t="shared" si="21"/>
        <v>0.22060957910014514</v>
      </c>
      <c r="H22" s="10">
        <v>188</v>
      </c>
      <c r="I22" s="11">
        <f t="shared" si="22"/>
        <v>0.25201072386058981</v>
      </c>
      <c r="J22" s="10">
        <v>208</v>
      </c>
      <c r="K22" s="11">
        <f t="shared" si="23"/>
        <v>0.27368421052631581</v>
      </c>
      <c r="L22" s="11">
        <f>(J22-B22)/B22</f>
        <v>0.2839506172839506</v>
      </c>
    </row>
    <row r="23" spans="1:12" x14ac:dyDescent="0.25">
      <c r="A23" s="3" t="s">
        <v>21</v>
      </c>
      <c r="B23" s="10">
        <v>80</v>
      </c>
      <c r="C23" s="11">
        <f t="shared" si="19"/>
        <v>0.15936254980079681</v>
      </c>
      <c r="D23" s="10">
        <v>71</v>
      </c>
      <c r="E23" s="11">
        <f t="shared" si="20"/>
        <v>0.14257028112449799</v>
      </c>
      <c r="F23" s="10">
        <v>92</v>
      </c>
      <c r="G23" s="11">
        <f t="shared" si="21"/>
        <v>0.13352685050798258</v>
      </c>
      <c r="H23" s="10">
        <v>114</v>
      </c>
      <c r="I23" s="11">
        <f t="shared" si="22"/>
        <v>0.15281501340482573</v>
      </c>
      <c r="J23" s="10">
        <v>135</v>
      </c>
      <c r="K23" s="11">
        <f t="shared" si="23"/>
        <v>0.17763157894736842</v>
      </c>
      <c r="L23" s="11">
        <f>(J23-B23)/B23</f>
        <v>0.6875</v>
      </c>
    </row>
    <row r="24" spans="1:12" s="38" customFormat="1" x14ac:dyDescent="0.25">
      <c r="A24" s="4" t="s">
        <v>5</v>
      </c>
      <c r="B24" s="12">
        <f t="shared" ref="B24" si="24">SUM(B20:B23)</f>
        <v>502</v>
      </c>
      <c r="C24" s="13">
        <f t="shared" si="19"/>
        <v>1</v>
      </c>
      <c r="D24" s="12">
        <f t="shared" ref="D24" si="25">SUM(D20:D23)</f>
        <v>498</v>
      </c>
      <c r="E24" s="13">
        <f t="shared" si="20"/>
        <v>1</v>
      </c>
      <c r="F24" s="12">
        <f t="shared" ref="F24" si="26">SUM(F20:F23)</f>
        <v>689</v>
      </c>
      <c r="G24" s="13">
        <f t="shared" si="21"/>
        <v>1</v>
      </c>
      <c r="H24" s="12">
        <f t="shared" ref="H24" si="27">SUM(H20:H23)</f>
        <v>746</v>
      </c>
      <c r="I24" s="13">
        <f t="shared" si="22"/>
        <v>1</v>
      </c>
      <c r="J24" s="12">
        <f t="shared" ref="J24" si="28">SUM(J20:J23)</f>
        <v>760</v>
      </c>
      <c r="K24" s="13">
        <f t="shared" si="23"/>
        <v>1</v>
      </c>
      <c r="L24" s="13">
        <f>(J24-B24)/B24</f>
        <v>0.51394422310756971</v>
      </c>
    </row>
    <row r="25" spans="1:12" ht="30" x14ac:dyDescent="0.25">
      <c r="A25" s="5" t="s">
        <v>22</v>
      </c>
      <c r="B25" s="56" t="s">
        <v>71</v>
      </c>
      <c r="C25" s="57"/>
      <c r="D25" s="56" t="s">
        <v>72</v>
      </c>
      <c r="E25" s="57"/>
      <c r="F25" s="56" t="s">
        <v>73</v>
      </c>
      <c r="G25" s="57"/>
      <c r="H25" s="56" t="s">
        <v>74</v>
      </c>
      <c r="I25" s="57"/>
      <c r="J25" s="56" t="s">
        <v>75</v>
      </c>
      <c r="K25" s="57"/>
      <c r="L25" s="9" t="s">
        <v>1</v>
      </c>
    </row>
    <row r="26" spans="1:12" x14ac:dyDescent="0.25">
      <c r="A26" s="3" t="s">
        <v>23</v>
      </c>
      <c r="B26" s="10">
        <v>232</v>
      </c>
      <c r="C26" s="11">
        <f t="shared" ref="C26:C32" si="29">B26/502</f>
        <v>0.46215139442231074</v>
      </c>
      <c r="D26" s="10">
        <v>238</v>
      </c>
      <c r="E26" s="11">
        <f t="shared" ref="E26:E32" si="30">D26/498</f>
        <v>0.47791164658634538</v>
      </c>
      <c r="F26" s="10">
        <v>340</v>
      </c>
      <c r="G26" s="11">
        <f t="shared" ref="G26:G32" si="31">F26/689</f>
        <v>0.4934687953555878</v>
      </c>
      <c r="H26" s="10">
        <v>357</v>
      </c>
      <c r="I26" s="11">
        <f t="shared" ref="I26:I32" si="32">H26/746</f>
        <v>0.47855227882037532</v>
      </c>
      <c r="J26" s="10">
        <v>362</v>
      </c>
      <c r="K26" s="11">
        <f t="shared" ref="K26:K32" si="33">J26/760</f>
        <v>0.47631578947368419</v>
      </c>
      <c r="L26" s="11">
        <f>(J26-B26)/B26</f>
        <v>0.56034482758620685</v>
      </c>
    </row>
    <row r="27" spans="1:12" x14ac:dyDescent="0.25">
      <c r="A27" s="3" t="s">
        <v>24</v>
      </c>
      <c r="B27" s="10">
        <v>69</v>
      </c>
      <c r="C27" s="11">
        <f t="shared" si="29"/>
        <v>0.13745019920318724</v>
      </c>
      <c r="D27" s="10">
        <v>85</v>
      </c>
      <c r="E27" s="11">
        <f t="shared" si="30"/>
        <v>0.17068273092369479</v>
      </c>
      <c r="F27" s="10">
        <v>100</v>
      </c>
      <c r="G27" s="11">
        <f t="shared" si="31"/>
        <v>0.14513788098693758</v>
      </c>
      <c r="H27" s="10">
        <v>114</v>
      </c>
      <c r="I27" s="11">
        <f t="shared" si="32"/>
        <v>0.15281501340482573</v>
      </c>
      <c r="J27" s="10">
        <v>125</v>
      </c>
      <c r="K27" s="11">
        <f t="shared" si="33"/>
        <v>0.16447368421052633</v>
      </c>
      <c r="L27" s="11">
        <f>(J27-B27)/B27</f>
        <v>0.81159420289855078</v>
      </c>
    </row>
    <row r="28" spans="1:12" x14ac:dyDescent="0.25">
      <c r="A28" s="3" t="s">
        <v>25</v>
      </c>
      <c r="B28" s="10">
        <v>86</v>
      </c>
      <c r="C28" s="11">
        <f t="shared" si="29"/>
        <v>0.17131474103585656</v>
      </c>
      <c r="D28" s="10">
        <v>94</v>
      </c>
      <c r="E28" s="11">
        <f t="shared" si="30"/>
        <v>0.18875502008032127</v>
      </c>
      <c r="F28" s="10">
        <v>102</v>
      </c>
      <c r="G28" s="11">
        <f t="shared" si="31"/>
        <v>0.14804063860667635</v>
      </c>
      <c r="H28" s="10">
        <v>122</v>
      </c>
      <c r="I28" s="11">
        <f t="shared" si="32"/>
        <v>0.16353887399463807</v>
      </c>
      <c r="J28" s="10">
        <v>153</v>
      </c>
      <c r="K28" s="11">
        <f t="shared" si="33"/>
        <v>0.2013157894736842</v>
      </c>
      <c r="L28" s="11">
        <f>(J28-B28)/B28</f>
        <v>0.77906976744186052</v>
      </c>
    </row>
    <row r="29" spans="1:12" x14ac:dyDescent="0.25">
      <c r="A29" s="3" t="s">
        <v>26</v>
      </c>
      <c r="B29" s="10">
        <v>9</v>
      </c>
      <c r="C29" s="11">
        <f t="shared" si="29"/>
        <v>1.7928286852589643E-2</v>
      </c>
      <c r="D29" s="10">
        <v>11</v>
      </c>
      <c r="E29" s="11">
        <f t="shared" si="30"/>
        <v>2.2088353413654619E-2</v>
      </c>
      <c r="F29" s="10">
        <v>7</v>
      </c>
      <c r="G29" s="11">
        <f t="shared" si="31"/>
        <v>1.0159651669085631E-2</v>
      </c>
      <c r="H29" s="10">
        <v>13</v>
      </c>
      <c r="I29" s="11">
        <f t="shared" si="32"/>
        <v>1.7426273458445041E-2</v>
      </c>
      <c r="J29" s="10">
        <v>9</v>
      </c>
      <c r="K29" s="11">
        <f t="shared" si="33"/>
        <v>1.1842105263157895E-2</v>
      </c>
      <c r="L29" s="11">
        <f>(J29-B29)/B29</f>
        <v>0</v>
      </c>
    </row>
    <row r="30" spans="1:12" x14ac:dyDescent="0.25">
      <c r="A30" s="41" t="s">
        <v>76</v>
      </c>
      <c r="B30" s="15" t="s">
        <v>9</v>
      </c>
      <c r="C30" s="15" t="s">
        <v>9</v>
      </c>
      <c r="D30" s="10">
        <v>1</v>
      </c>
      <c r="E30" s="11">
        <f t="shared" si="30"/>
        <v>2.008032128514056E-3</v>
      </c>
      <c r="F30" s="15" t="s">
        <v>9</v>
      </c>
      <c r="G30" s="15" t="s">
        <v>9</v>
      </c>
      <c r="H30" s="10">
        <v>1</v>
      </c>
      <c r="I30" s="11">
        <f t="shared" si="32"/>
        <v>1.3404825737265416E-3</v>
      </c>
      <c r="J30" s="15" t="s">
        <v>9</v>
      </c>
      <c r="K30" s="15" t="s">
        <v>9</v>
      </c>
      <c r="L30" s="11">
        <v>0</v>
      </c>
    </row>
    <row r="31" spans="1:12" x14ac:dyDescent="0.25">
      <c r="A31" s="3" t="s">
        <v>27</v>
      </c>
      <c r="B31" s="10">
        <v>106</v>
      </c>
      <c r="C31" s="11">
        <f t="shared" si="29"/>
        <v>0.21115537848605578</v>
      </c>
      <c r="D31" s="10">
        <v>69</v>
      </c>
      <c r="E31" s="11">
        <f t="shared" si="30"/>
        <v>0.13855421686746988</v>
      </c>
      <c r="F31" s="10">
        <v>140</v>
      </c>
      <c r="G31" s="11">
        <f t="shared" si="31"/>
        <v>0.20319303338171263</v>
      </c>
      <c r="H31" s="10">
        <v>139</v>
      </c>
      <c r="I31" s="11">
        <f t="shared" si="32"/>
        <v>0.18632707774798929</v>
      </c>
      <c r="J31" s="10">
        <v>111</v>
      </c>
      <c r="K31" s="11">
        <f t="shared" si="33"/>
        <v>0.14605263157894738</v>
      </c>
      <c r="L31" s="11">
        <f>(J31-B31)/B31</f>
        <v>4.716981132075472E-2</v>
      </c>
    </row>
    <row r="32" spans="1:12" s="38" customFormat="1" x14ac:dyDescent="0.25">
      <c r="A32" s="4" t="s">
        <v>5</v>
      </c>
      <c r="B32" s="12">
        <f>SUM(B26:B31)</f>
        <v>502</v>
      </c>
      <c r="C32" s="13">
        <f t="shared" si="29"/>
        <v>1</v>
      </c>
      <c r="D32" s="12">
        <f>SUM(D26:D31)</f>
        <v>498</v>
      </c>
      <c r="E32" s="13">
        <f t="shared" si="30"/>
        <v>1</v>
      </c>
      <c r="F32" s="12">
        <f>SUM(F26:F31)</f>
        <v>689</v>
      </c>
      <c r="G32" s="13">
        <f t="shared" si="31"/>
        <v>1</v>
      </c>
      <c r="H32" s="12">
        <f>SUM(H26:H31)</f>
        <v>746</v>
      </c>
      <c r="I32" s="13">
        <f t="shared" si="32"/>
        <v>1</v>
      </c>
      <c r="J32" s="12">
        <f>SUM(J26:J31)</f>
        <v>760</v>
      </c>
      <c r="K32" s="13">
        <f t="shared" si="33"/>
        <v>1</v>
      </c>
      <c r="L32" s="13">
        <f>(J32-B32)/B32</f>
        <v>0.51394422310756971</v>
      </c>
    </row>
    <row r="33" spans="1:12" ht="30" x14ac:dyDescent="0.25">
      <c r="A33" s="2" t="s">
        <v>28</v>
      </c>
      <c r="B33" s="56" t="s">
        <v>71</v>
      </c>
      <c r="C33" s="57"/>
      <c r="D33" s="56" t="s">
        <v>72</v>
      </c>
      <c r="E33" s="57"/>
      <c r="F33" s="56" t="s">
        <v>73</v>
      </c>
      <c r="G33" s="57"/>
      <c r="H33" s="56" t="s">
        <v>74</v>
      </c>
      <c r="I33" s="57"/>
      <c r="J33" s="56" t="s">
        <v>75</v>
      </c>
      <c r="K33" s="57"/>
      <c r="L33" s="9" t="s">
        <v>1</v>
      </c>
    </row>
    <row r="34" spans="1:12" ht="30" x14ac:dyDescent="0.25">
      <c r="A34" s="6" t="s">
        <v>63</v>
      </c>
      <c r="B34" s="10">
        <v>358</v>
      </c>
      <c r="C34" s="11">
        <f t="shared" ref="C34:C36" si="34">B34/502</f>
        <v>0.71314741035856577</v>
      </c>
      <c r="D34" s="10">
        <v>338</v>
      </c>
      <c r="E34" s="11">
        <f t="shared" ref="E34:E36" si="35">D34/498</f>
        <v>0.67871485943775101</v>
      </c>
      <c r="F34" s="10">
        <v>502</v>
      </c>
      <c r="G34" s="11">
        <f t="shared" ref="G34:G36" si="36">F34/689</f>
        <v>0.72859216255442671</v>
      </c>
      <c r="H34" s="10">
        <v>508</v>
      </c>
      <c r="I34" s="11">
        <f t="shared" ref="I34:I36" si="37">H34/746</f>
        <v>0.68096514745308312</v>
      </c>
      <c r="J34" s="10">
        <v>510</v>
      </c>
      <c r="K34" s="11">
        <f t="shared" ref="K34:K36" si="38">J34/760</f>
        <v>0.67105263157894735</v>
      </c>
      <c r="L34" s="11">
        <f>(J34-B34)/B34</f>
        <v>0.42458100558659218</v>
      </c>
    </row>
    <row r="35" spans="1:12" x14ac:dyDescent="0.25">
      <c r="A35" s="3" t="s">
        <v>29</v>
      </c>
      <c r="B35" s="10">
        <v>144</v>
      </c>
      <c r="C35" s="11">
        <f t="shared" si="34"/>
        <v>0.28685258964143429</v>
      </c>
      <c r="D35" s="10">
        <v>160</v>
      </c>
      <c r="E35" s="11">
        <f t="shared" si="35"/>
        <v>0.32128514056224899</v>
      </c>
      <c r="F35" s="10">
        <v>187</v>
      </c>
      <c r="G35" s="11">
        <f t="shared" si="36"/>
        <v>0.27140783744557329</v>
      </c>
      <c r="H35" s="10">
        <v>238</v>
      </c>
      <c r="I35" s="11">
        <f t="shared" si="37"/>
        <v>0.31903485254691688</v>
      </c>
      <c r="J35" s="10">
        <v>250</v>
      </c>
      <c r="K35" s="11">
        <f t="shared" si="38"/>
        <v>0.32894736842105265</v>
      </c>
      <c r="L35" s="11">
        <f>(J35-B35)/B35</f>
        <v>0.73611111111111116</v>
      </c>
    </row>
    <row r="36" spans="1:12" s="38" customFormat="1" x14ac:dyDescent="0.25">
      <c r="A36" s="4" t="s">
        <v>5</v>
      </c>
      <c r="B36" s="12">
        <f t="shared" ref="B36" si="39">SUM(B34:B35)</f>
        <v>502</v>
      </c>
      <c r="C36" s="13">
        <f t="shared" si="34"/>
        <v>1</v>
      </c>
      <c r="D36" s="12">
        <f t="shared" ref="D36" si="40">SUM(D34:D35)</f>
        <v>498</v>
      </c>
      <c r="E36" s="13">
        <f t="shared" si="35"/>
        <v>1</v>
      </c>
      <c r="F36" s="12">
        <f t="shared" ref="F36" si="41">SUM(F34:F35)</f>
        <v>689</v>
      </c>
      <c r="G36" s="13">
        <f t="shared" si="36"/>
        <v>1</v>
      </c>
      <c r="H36" s="12">
        <f t="shared" ref="H36" si="42">SUM(H34:H35)</f>
        <v>746</v>
      </c>
      <c r="I36" s="13">
        <f t="shared" si="37"/>
        <v>1</v>
      </c>
      <c r="J36" s="12">
        <f t="shared" ref="J36" si="43">SUM(J34:J35)</f>
        <v>760</v>
      </c>
      <c r="K36" s="13">
        <f t="shared" si="38"/>
        <v>1</v>
      </c>
      <c r="L36" s="13">
        <f>(J36-B36)/B36</f>
        <v>0.51394422310756971</v>
      </c>
    </row>
  </sheetData>
  <mergeCells count="26">
    <mergeCell ref="B33:C33"/>
    <mergeCell ref="D33:E33"/>
    <mergeCell ref="F33:G33"/>
    <mergeCell ref="H33:I33"/>
    <mergeCell ref="J33:K33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workbookViewId="0">
      <selection sqref="A1:H2"/>
    </sheetView>
  </sheetViews>
  <sheetFormatPr defaultRowHeight="15" x14ac:dyDescent="0.25"/>
  <cols>
    <col min="1" max="1" width="38.140625" style="7" customWidth="1"/>
    <col min="2" max="2" width="18.5703125" style="14" customWidth="1"/>
    <col min="3" max="4" width="13.140625" style="14" customWidth="1"/>
    <col min="5" max="5" width="13.140625" style="22" customWidth="1"/>
    <col min="6" max="6" width="13.140625" style="14" customWidth="1"/>
    <col min="7" max="7" width="13.140625" style="22" customWidth="1"/>
    <col min="8" max="8" width="13.140625" style="23" customWidth="1"/>
  </cols>
  <sheetData>
    <row r="1" spans="1:8" x14ac:dyDescent="0.25">
      <c r="A1" s="53" t="s">
        <v>35</v>
      </c>
      <c r="B1" s="53"/>
      <c r="C1" s="53"/>
      <c r="D1" s="53"/>
      <c r="E1" s="53"/>
      <c r="F1" s="53"/>
      <c r="G1" s="53"/>
      <c r="H1" s="53"/>
    </row>
    <row r="2" spans="1:8" x14ac:dyDescent="0.25">
      <c r="A2" s="59"/>
      <c r="B2" s="59"/>
      <c r="C2" s="59"/>
      <c r="D2" s="59"/>
      <c r="E2" s="59"/>
      <c r="F2" s="59"/>
      <c r="G2" s="59"/>
      <c r="H2" s="59"/>
    </row>
    <row r="3" spans="1:8" ht="30" x14ac:dyDescent="0.25">
      <c r="A3" s="24" t="s">
        <v>31</v>
      </c>
      <c r="B3" s="8" t="s">
        <v>32</v>
      </c>
      <c r="C3" s="17" t="s">
        <v>64</v>
      </c>
      <c r="D3" s="17" t="s">
        <v>65</v>
      </c>
      <c r="E3" s="18" t="s">
        <v>66</v>
      </c>
      <c r="F3" s="17" t="s">
        <v>67</v>
      </c>
      <c r="G3" s="18" t="s">
        <v>33</v>
      </c>
      <c r="H3" s="19" t="s">
        <v>68</v>
      </c>
    </row>
    <row r="4" spans="1:8" x14ac:dyDescent="0.25">
      <c r="A4" s="60" t="s">
        <v>36</v>
      </c>
      <c r="B4" s="1" t="s">
        <v>71</v>
      </c>
      <c r="C4" s="10">
        <v>541</v>
      </c>
      <c r="D4" s="10">
        <v>449</v>
      </c>
      <c r="E4" s="26">
        <v>0.82994454713493526</v>
      </c>
      <c r="F4" s="10">
        <v>367</v>
      </c>
      <c r="G4" s="26">
        <v>0.67837338262476898</v>
      </c>
      <c r="H4" s="27" t="s">
        <v>9</v>
      </c>
    </row>
    <row r="5" spans="1:8" x14ac:dyDescent="0.25">
      <c r="A5" s="61"/>
      <c r="B5" s="1" t="s">
        <v>72</v>
      </c>
      <c r="C5" s="10">
        <v>552</v>
      </c>
      <c r="D5" s="10">
        <v>462</v>
      </c>
      <c r="E5" s="26">
        <v>0.83695652173913049</v>
      </c>
      <c r="F5" s="10">
        <v>403</v>
      </c>
      <c r="G5" s="26">
        <v>0.73007246376811596</v>
      </c>
      <c r="H5" s="28" t="s">
        <v>9</v>
      </c>
    </row>
    <row r="6" spans="1:8" x14ac:dyDescent="0.25">
      <c r="A6" s="61"/>
      <c r="B6" s="1" t="s">
        <v>73</v>
      </c>
      <c r="C6" s="10">
        <v>774</v>
      </c>
      <c r="D6" s="10">
        <v>680</v>
      </c>
      <c r="E6" s="26">
        <v>0.87855297157622736</v>
      </c>
      <c r="F6" s="10">
        <v>572</v>
      </c>
      <c r="G6" s="26">
        <v>0.73901808785529721</v>
      </c>
      <c r="H6" s="28" t="s">
        <v>9</v>
      </c>
    </row>
    <row r="7" spans="1:8" x14ac:dyDescent="0.25">
      <c r="A7" s="61"/>
      <c r="B7" s="1" t="s">
        <v>74</v>
      </c>
      <c r="C7" s="10">
        <v>863</v>
      </c>
      <c r="D7" s="10">
        <v>793</v>
      </c>
      <c r="E7" s="26">
        <v>0.9188876013904983</v>
      </c>
      <c r="F7" s="10">
        <v>628</v>
      </c>
      <c r="G7" s="26">
        <v>0.72769409038238697</v>
      </c>
      <c r="H7" s="28" t="s">
        <v>9</v>
      </c>
    </row>
    <row r="8" spans="1:8" x14ac:dyDescent="0.25">
      <c r="A8" s="62"/>
      <c r="B8" s="1" t="s">
        <v>75</v>
      </c>
      <c r="C8" s="10">
        <v>837</v>
      </c>
      <c r="D8" s="10">
        <v>745</v>
      </c>
      <c r="E8" s="26">
        <v>0.89008363201911589</v>
      </c>
      <c r="F8" s="10">
        <v>694</v>
      </c>
      <c r="G8" s="26">
        <v>0.82915173237753881</v>
      </c>
      <c r="H8" s="28" t="s">
        <v>9</v>
      </c>
    </row>
    <row r="10" spans="1:8" ht="30" x14ac:dyDescent="0.25">
      <c r="A10" s="2" t="s">
        <v>34</v>
      </c>
      <c r="B10" s="8" t="s">
        <v>32</v>
      </c>
      <c r="C10" s="17" t="s">
        <v>64</v>
      </c>
      <c r="D10" s="17" t="s">
        <v>65</v>
      </c>
      <c r="E10" s="18" t="s">
        <v>66</v>
      </c>
      <c r="F10" s="17" t="s">
        <v>67</v>
      </c>
      <c r="G10" s="18" t="s">
        <v>33</v>
      </c>
      <c r="H10" s="19" t="s">
        <v>68</v>
      </c>
    </row>
    <row r="11" spans="1:8" x14ac:dyDescent="0.25">
      <c r="A11" s="58" t="s">
        <v>37</v>
      </c>
      <c r="B11" s="1" t="s">
        <v>71</v>
      </c>
      <c r="C11" s="10">
        <v>57</v>
      </c>
      <c r="D11" s="10">
        <v>47</v>
      </c>
      <c r="E11" s="20">
        <v>0.82456140350877194</v>
      </c>
      <c r="F11" s="10">
        <v>32</v>
      </c>
      <c r="G11" s="20">
        <v>0.56140350877192979</v>
      </c>
      <c r="H11" s="28">
        <v>2.6304347826086958</v>
      </c>
    </row>
    <row r="12" spans="1:8" x14ac:dyDescent="0.25">
      <c r="A12" s="58"/>
      <c r="B12" s="1" t="s">
        <v>72</v>
      </c>
      <c r="C12" s="10">
        <v>41</v>
      </c>
      <c r="D12" s="10">
        <v>32</v>
      </c>
      <c r="E12" s="20">
        <v>0.78048780487804881</v>
      </c>
      <c r="F12" s="10">
        <v>24</v>
      </c>
      <c r="G12" s="20">
        <v>0.58536585365853655</v>
      </c>
      <c r="H12" s="28">
        <v>2.5</v>
      </c>
    </row>
    <row r="13" spans="1:8" x14ac:dyDescent="0.25">
      <c r="A13" s="58"/>
      <c r="B13" s="1" t="s">
        <v>73</v>
      </c>
      <c r="C13" s="10">
        <v>19</v>
      </c>
      <c r="D13" s="10">
        <v>18</v>
      </c>
      <c r="E13" s="20">
        <v>0.94736842105263153</v>
      </c>
      <c r="F13" s="10">
        <v>13</v>
      </c>
      <c r="G13" s="20">
        <v>0.68421052631578949</v>
      </c>
      <c r="H13" s="28">
        <v>2.4444444444444446</v>
      </c>
    </row>
    <row r="14" spans="1:8" x14ac:dyDescent="0.25">
      <c r="A14" s="58"/>
      <c r="B14" s="1" t="s">
        <v>74</v>
      </c>
      <c r="C14" s="10">
        <v>23</v>
      </c>
      <c r="D14" s="10">
        <v>22</v>
      </c>
      <c r="E14" s="20">
        <v>0.95652173913043481</v>
      </c>
      <c r="F14" s="10">
        <v>17</v>
      </c>
      <c r="G14" s="20">
        <v>0.73913043478260865</v>
      </c>
      <c r="H14" s="28">
        <v>2.8181818181818183</v>
      </c>
    </row>
    <row r="15" spans="1:8" x14ac:dyDescent="0.25">
      <c r="A15" s="58"/>
      <c r="B15" s="1" t="s">
        <v>75</v>
      </c>
      <c r="C15" s="10">
        <v>30</v>
      </c>
      <c r="D15" s="10">
        <v>25</v>
      </c>
      <c r="E15" s="20">
        <v>0.83333333333333337</v>
      </c>
      <c r="F15" s="10">
        <v>20</v>
      </c>
      <c r="G15" s="20">
        <v>0.66666666666666663</v>
      </c>
      <c r="H15" s="28">
        <v>2.8695652173913042</v>
      </c>
    </row>
    <row r="16" spans="1:8" ht="30" x14ac:dyDescent="0.25">
      <c r="A16" s="25"/>
      <c r="B16" s="8" t="s">
        <v>32</v>
      </c>
      <c r="C16" s="17" t="s">
        <v>64</v>
      </c>
      <c r="D16" s="17" t="s">
        <v>65</v>
      </c>
      <c r="E16" s="18" t="s">
        <v>66</v>
      </c>
      <c r="F16" s="17" t="s">
        <v>67</v>
      </c>
      <c r="G16" s="18" t="s">
        <v>33</v>
      </c>
      <c r="H16" s="19" t="s">
        <v>68</v>
      </c>
    </row>
    <row r="17" spans="1:8" x14ac:dyDescent="0.25">
      <c r="A17" s="58" t="s">
        <v>38</v>
      </c>
      <c r="B17" s="1" t="s">
        <v>71</v>
      </c>
      <c r="C17" s="10">
        <v>205</v>
      </c>
      <c r="D17" s="10">
        <v>168</v>
      </c>
      <c r="E17" s="20">
        <v>0.81951219512195117</v>
      </c>
      <c r="F17" s="10">
        <v>144</v>
      </c>
      <c r="G17" s="20">
        <v>0.70243902439024386</v>
      </c>
      <c r="H17" s="28">
        <v>3.0727272727272728</v>
      </c>
    </row>
    <row r="18" spans="1:8" x14ac:dyDescent="0.25">
      <c r="A18" s="58"/>
      <c r="B18" s="1" t="s">
        <v>72</v>
      </c>
      <c r="C18" s="10">
        <v>246</v>
      </c>
      <c r="D18" s="10">
        <v>195</v>
      </c>
      <c r="E18" s="20">
        <v>0.79268292682926833</v>
      </c>
      <c r="F18" s="10">
        <v>172</v>
      </c>
      <c r="G18" s="20">
        <v>0.69918699186991873</v>
      </c>
      <c r="H18" s="28">
        <v>3.0526315789473686</v>
      </c>
    </row>
    <row r="19" spans="1:8" x14ac:dyDescent="0.25">
      <c r="A19" s="58"/>
      <c r="B19" s="1" t="s">
        <v>73</v>
      </c>
      <c r="C19" s="10">
        <v>300</v>
      </c>
      <c r="D19" s="10">
        <v>259</v>
      </c>
      <c r="E19" s="20">
        <v>0.86333333333333329</v>
      </c>
      <c r="F19" s="10">
        <v>219</v>
      </c>
      <c r="G19" s="20">
        <v>0.73</v>
      </c>
      <c r="H19" s="28">
        <v>2.992</v>
      </c>
    </row>
    <row r="20" spans="1:8" x14ac:dyDescent="0.25">
      <c r="A20" s="58"/>
      <c r="B20" s="1" t="s">
        <v>74</v>
      </c>
      <c r="C20" s="10">
        <v>353</v>
      </c>
      <c r="D20" s="10">
        <v>322</v>
      </c>
      <c r="E20" s="20">
        <v>0.91218130311614731</v>
      </c>
      <c r="F20" s="10">
        <v>245</v>
      </c>
      <c r="G20" s="20">
        <v>0.69405099150141647</v>
      </c>
      <c r="H20" s="28">
        <v>2.7420382165605095</v>
      </c>
    </row>
    <row r="21" spans="1:8" x14ac:dyDescent="0.25">
      <c r="A21" s="58"/>
      <c r="B21" s="1" t="s">
        <v>75</v>
      </c>
      <c r="C21" s="10">
        <v>291</v>
      </c>
      <c r="D21" s="10">
        <v>245</v>
      </c>
      <c r="E21" s="20">
        <v>0.84192439862542956</v>
      </c>
      <c r="F21" s="10">
        <v>222</v>
      </c>
      <c r="G21" s="20">
        <v>0.76288659793814428</v>
      </c>
      <c r="H21" s="28">
        <v>3.3316455696202536</v>
      </c>
    </row>
    <row r="22" spans="1:8" ht="30" x14ac:dyDescent="0.25">
      <c r="A22" s="25"/>
      <c r="B22" s="8" t="s">
        <v>32</v>
      </c>
      <c r="C22" s="17" t="s">
        <v>64</v>
      </c>
      <c r="D22" s="17" t="s">
        <v>65</v>
      </c>
      <c r="E22" s="18" t="s">
        <v>66</v>
      </c>
      <c r="F22" s="17" t="s">
        <v>67</v>
      </c>
      <c r="G22" s="18" t="s">
        <v>33</v>
      </c>
      <c r="H22" s="19" t="s">
        <v>68</v>
      </c>
    </row>
    <row r="23" spans="1:8" x14ac:dyDescent="0.25">
      <c r="A23" s="58" t="s">
        <v>39</v>
      </c>
      <c r="B23" s="1" t="s">
        <v>71</v>
      </c>
      <c r="C23" s="10">
        <v>40</v>
      </c>
      <c r="D23" s="10">
        <v>33</v>
      </c>
      <c r="E23" s="20">
        <v>0.82499999999999996</v>
      </c>
      <c r="F23" s="10">
        <v>26</v>
      </c>
      <c r="G23" s="20">
        <v>0.65</v>
      </c>
      <c r="H23" s="28">
        <v>2.28125</v>
      </c>
    </row>
    <row r="24" spans="1:8" x14ac:dyDescent="0.25">
      <c r="A24" s="58"/>
      <c r="B24" s="1" t="s">
        <v>72</v>
      </c>
      <c r="C24" s="10">
        <v>39</v>
      </c>
      <c r="D24" s="10">
        <v>31</v>
      </c>
      <c r="E24" s="20">
        <v>0.79487179487179482</v>
      </c>
      <c r="F24" s="10">
        <v>28</v>
      </c>
      <c r="G24" s="20">
        <v>0.71794871794871795</v>
      </c>
      <c r="H24" s="28">
        <v>2.967741935483871</v>
      </c>
    </row>
    <row r="25" spans="1:8" x14ac:dyDescent="0.25">
      <c r="A25" s="58"/>
      <c r="B25" s="1" t="s">
        <v>73</v>
      </c>
      <c r="C25" s="1">
        <v>74</v>
      </c>
      <c r="D25" s="1">
        <v>64</v>
      </c>
      <c r="E25" s="20">
        <v>0.86486486486486491</v>
      </c>
      <c r="F25" s="1">
        <v>58</v>
      </c>
      <c r="G25" s="20">
        <v>0.78378378378378377</v>
      </c>
      <c r="H25" s="28">
        <v>3.0625</v>
      </c>
    </row>
    <row r="26" spans="1:8" x14ac:dyDescent="0.25">
      <c r="A26" s="58"/>
      <c r="B26" s="1" t="s">
        <v>74</v>
      </c>
      <c r="C26" s="10">
        <v>55</v>
      </c>
      <c r="D26" s="10">
        <v>45</v>
      </c>
      <c r="E26" s="20">
        <v>0.81818181818181823</v>
      </c>
      <c r="F26" s="10">
        <v>41</v>
      </c>
      <c r="G26" s="20">
        <v>0.74545454545454548</v>
      </c>
      <c r="H26" s="28">
        <v>3</v>
      </c>
    </row>
    <row r="27" spans="1:8" x14ac:dyDescent="0.25">
      <c r="A27" s="58"/>
      <c r="B27" s="1" t="s">
        <v>75</v>
      </c>
      <c r="C27" s="15">
        <v>58</v>
      </c>
      <c r="D27" s="10">
        <v>49</v>
      </c>
      <c r="E27" s="20">
        <v>0.84482758620689657</v>
      </c>
      <c r="F27" s="10">
        <v>47</v>
      </c>
      <c r="G27" s="20">
        <v>0.81034482758620685</v>
      </c>
      <c r="H27" s="28">
        <v>2.9387755102040818</v>
      </c>
    </row>
    <row r="28" spans="1:8" ht="30" x14ac:dyDescent="0.25">
      <c r="A28" s="25"/>
      <c r="B28" s="40" t="s">
        <v>32</v>
      </c>
      <c r="C28" s="17" t="s">
        <v>64</v>
      </c>
      <c r="D28" s="17" t="s">
        <v>65</v>
      </c>
      <c r="E28" s="18" t="s">
        <v>66</v>
      </c>
      <c r="F28" s="17" t="s">
        <v>67</v>
      </c>
      <c r="G28" s="18" t="s">
        <v>33</v>
      </c>
      <c r="H28" s="19" t="s">
        <v>68</v>
      </c>
    </row>
    <row r="29" spans="1:8" x14ac:dyDescent="0.25">
      <c r="A29" s="58" t="s">
        <v>77</v>
      </c>
      <c r="B29" s="1" t="s">
        <v>71</v>
      </c>
      <c r="C29" s="10" t="s">
        <v>9</v>
      </c>
      <c r="D29" s="10" t="s">
        <v>9</v>
      </c>
      <c r="E29" s="20" t="s">
        <v>9</v>
      </c>
      <c r="F29" s="10" t="s">
        <v>9</v>
      </c>
      <c r="G29" s="20" t="s">
        <v>9</v>
      </c>
      <c r="H29" s="28" t="s">
        <v>9</v>
      </c>
    </row>
    <row r="30" spans="1:8" x14ac:dyDescent="0.25">
      <c r="A30" s="58"/>
      <c r="B30" s="1" t="s">
        <v>72</v>
      </c>
      <c r="C30" s="10" t="s">
        <v>9</v>
      </c>
      <c r="D30" s="10" t="s">
        <v>9</v>
      </c>
      <c r="E30" s="20" t="s">
        <v>9</v>
      </c>
      <c r="F30" s="10" t="s">
        <v>9</v>
      </c>
      <c r="G30" s="20" t="s">
        <v>9</v>
      </c>
      <c r="H30" s="28" t="s">
        <v>9</v>
      </c>
    </row>
    <row r="31" spans="1:8" x14ac:dyDescent="0.25">
      <c r="A31" s="58"/>
      <c r="B31" s="1" t="s">
        <v>73</v>
      </c>
      <c r="C31" s="1" t="s">
        <v>9</v>
      </c>
      <c r="D31" s="1" t="s">
        <v>9</v>
      </c>
      <c r="E31" s="20" t="s">
        <v>9</v>
      </c>
      <c r="F31" s="1" t="s">
        <v>9</v>
      </c>
      <c r="G31" s="20" t="s">
        <v>9</v>
      </c>
      <c r="H31" s="28" t="s">
        <v>9</v>
      </c>
    </row>
    <row r="32" spans="1:8" x14ac:dyDescent="0.25">
      <c r="A32" s="58"/>
      <c r="B32" s="1" t="s">
        <v>74</v>
      </c>
      <c r="C32" s="10" t="s">
        <v>9</v>
      </c>
      <c r="D32" s="10" t="s">
        <v>9</v>
      </c>
      <c r="E32" s="20" t="s">
        <v>9</v>
      </c>
      <c r="F32" s="10" t="s">
        <v>9</v>
      </c>
      <c r="G32" s="20" t="s">
        <v>9</v>
      </c>
      <c r="H32" s="28" t="s">
        <v>9</v>
      </c>
    </row>
    <row r="33" spans="1:8" x14ac:dyDescent="0.25">
      <c r="A33" s="58"/>
      <c r="B33" s="1" t="s">
        <v>75</v>
      </c>
      <c r="C33" s="10">
        <v>52</v>
      </c>
      <c r="D33" s="10">
        <v>45</v>
      </c>
      <c r="E33" s="20">
        <v>0.86538461538461542</v>
      </c>
      <c r="F33" s="10">
        <v>43</v>
      </c>
      <c r="G33" s="20">
        <v>0.82692307692307687</v>
      </c>
      <c r="H33" s="28">
        <v>3.4</v>
      </c>
    </row>
    <row r="34" spans="1:8" ht="30" x14ac:dyDescent="0.25">
      <c r="A34" s="25"/>
      <c r="B34" s="8" t="s">
        <v>32</v>
      </c>
      <c r="C34" s="17" t="s">
        <v>64</v>
      </c>
      <c r="D34" s="17" t="s">
        <v>65</v>
      </c>
      <c r="E34" s="18" t="s">
        <v>66</v>
      </c>
      <c r="F34" s="17" t="s">
        <v>67</v>
      </c>
      <c r="G34" s="18" t="s">
        <v>33</v>
      </c>
      <c r="H34" s="19" t="s">
        <v>68</v>
      </c>
    </row>
    <row r="35" spans="1:8" x14ac:dyDescent="0.25">
      <c r="A35" s="58" t="s">
        <v>40</v>
      </c>
      <c r="B35" s="1" t="s">
        <v>71</v>
      </c>
      <c r="C35" s="10">
        <v>93</v>
      </c>
      <c r="D35" s="10">
        <v>72</v>
      </c>
      <c r="E35" s="20">
        <v>0.77419354838709675</v>
      </c>
      <c r="F35" s="10">
        <v>55</v>
      </c>
      <c r="G35" s="20">
        <v>0.59139784946236562</v>
      </c>
      <c r="H35" s="28">
        <v>2.464788732394366</v>
      </c>
    </row>
    <row r="36" spans="1:8" x14ac:dyDescent="0.25">
      <c r="A36" s="58"/>
      <c r="B36" s="1" t="s">
        <v>72</v>
      </c>
      <c r="C36" s="10">
        <v>98</v>
      </c>
      <c r="D36" s="10">
        <v>91</v>
      </c>
      <c r="E36" s="20">
        <v>0.9285714285714286</v>
      </c>
      <c r="F36" s="10">
        <v>75</v>
      </c>
      <c r="G36" s="20">
        <v>0.76530612244897955</v>
      </c>
      <c r="H36" s="28">
        <v>2.6179775280898876</v>
      </c>
    </row>
    <row r="37" spans="1:8" x14ac:dyDescent="0.25">
      <c r="A37" s="58"/>
      <c r="B37" s="1" t="s">
        <v>73</v>
      </c>
      <c r="C37" s="10">
        <v>87</v>
      </c>
      <c r="D37" s="10">
        <v>77</v>
      </c>
      <c r="E37" s="20">
        <v>0.88505747126436785</v>
      </c>
      <c r="F37" s="10">
        <v>60</v>
      </c>
      <c r="G37" s="20">
        <v>0.68965517241379315</v>
      </c>
      <c r="H37" s="28">
        <v>2.4545454545454546</v>
      </c>
    </row>
    <row r="38" spans="1:8" x14ac:dyDescent="0.25">
      <c r="A38" s="58"/>
      <c r="B38" s="1" t="s">
        <v>74</v>
      </c>
      <c r="C38" s="10">
        <v>117</v>
      </c>
      <c r="D38" s="10">
        <v>110</v>
      </c>
      <c r="E38" s="20">
        <v>0.94017094017094016</v>
      </c>
      <c r="F38" s="10">
        <v>97</v>
      </c>
      <c r="G38" s="20">
        <v>0.82905982905982911</v>
      </c>
      <c r="H38" s="28">
        <v>2.7727272727272729</v>
      </c>
    </row>
    <row r="39" spans="1:8" x14ac:dyDescent="0.25">
      <c r="A39" s="58"/>
      <c r="B39" s="1" t="s">
        <v>75</v>
      </c>
      <c r="C39" s="10">
        <v>137</v>
      </c>
      <c r="D39" s="10">
        <v>130</v>
      </c>
      <c r="E39" s="20">
        <v>0.94890510948905105</v>
      </c>
      <c r="F39" s="10">
        <v>128</v>
      </c>
      <c r="G39" s="20">
        <v>0.93430656934306566</v>
      </c>
      <c r="H39" s="28">
        <v>3.7674418604651163</v>
      </c>
    </row>
    <row r="40" spans="1:8" ht="30" x14ac:dyDescent="0.25">
      <c r="A40" s="25"/>
      <c r="B40" s="8" t="s">
        <v>32</v>
      </c>
      <c r="C40" s="17" t="s">
        <v>64</v>
      </c>
      <c r="D40" s="17" t="s">
        <v>65</v>
      </c>
      <c r="E40" s="18" t="s">
        <v>66</v>
      </c>
      <c r="F40" s="17" t="s">
        <v>67</v>
      </c>
      <c r="G40" s="18" t="s">
        <v>33</v>
      </c>
      <c r="H40" s="19" t="s">
        <v>68</v>
      </c>
    </row>
    <row r="41" spans="1:8" x14ac:dyDescent="0.25">
      <c r="A41" s="58" t="s">
        <v>41</v>
      </c>
      <c r="B41" s="1" t="s">
        <v>71</v>
      </c>
      <c r="C41" s="10">
        <v>41</v>
      </c>
      <c r="D41" s="10">
        <v>38</v>
      </c>
      <c r="E41" s="20">
        <v>0.92682926829268297</v>
      </c>
      <c r="F41" s="10">
        <v>36</v>
      </c>
      <c r="G41" s="20">
        <v>0.87804878048780488</v>
      </c>
      <c r="H41" s="28">
        <v>3.3421052631578947</v>
      </c>
    </row>
    <row r="42" spans="1:8" x14ac:dyDescent="0.25">
      <c r="A42" s="58"/>
      <c r="B42" s="1" t="s">
        <v>72</v>
      </c>
      <c r="C42" s="10">
        <v>37</v>
      </c>
      <c r="D42" s="10">
        <v>37</v>
      </c>
      <c r="E42" s="20">
        <v>1</v>
      </c>
      <c r="F42" s="10">
        <v>37</v>
      </c>
      <c r="G42" s="20">
        <v>1</v>
      </c>
      <c r="H42" s="28">
        <v>3.5945945945945947</v>
      </c>
    </row>
    <row r="43" spans="1:8" x14ac:dyDescent="0.25">
      <c r="A43" s="58"/>
      <c r="B43" s="1" t="s">
        <v>73</v>
      </c>
      <c r="C43" s="10">
        <v>68</v>
      </c>
      <c r="D43" s="10">
        <v>64</v>
      </c>
      <c r="E43" s="20">
        <v>0.94117647058823528</v>
      </c>
      <c r="F43" s="10">
        <v>60</v>
      </c>
      <c r="G43" s="20">
        <v>0.88235294117647056</v>
      </c>
      <c r="H43" s="28">
        <v>3.411111111111111</v>
      </c>
    </row>
    <row r="44" spans="1:8" x14ac:dyDescent="0.25">
      <c r="A44" s="58"/>
      <c r="B44" s="1" t="s">
        <v>74</v>
      </c>
      <c r="C44" s="10">
        <v>48</v>
      </c>
      <c r="D44" s="10">
        <v>48</v>
      </c>
      <c r="E44" s="20">
        <v>1</v>
      </c>
      <c r="F44" s="10">
        <v>46</v>
      </c>
      <c r="G44" s="20">
        <v>0.95833333333333337</v>
      </c>
      <c r="H44" s="28">
        <v>3.5208333333333335</v>
      </c>
    </row>
    <row r="45" spans="1:8" x14ac:dyDescent="0.25">
      <c r="A45" s="58"/>
      <c r="B45" s="1" t="s">
        <v>75</v>
      </c>
      <c r="C45" s="10">
        <v>63</v>
      </c>
      <c r="D45" s="10">
        <v>60</v>
      </c>
      <c r="E45" s="20">
        <v>0.95238095238095233</v>
      </c>
      <c r="F45" s="10">
        <v>60</v>
      </c>
      <c r="G45" s="20">
        <v>0.95238095238095233</v>
      </c>
      <c r="H45" s="28">
        <v>3.6</v>
      </c>
    </row>
    <row r="46" spans="1:8" ht="30" x14ac:dyDescent="0.25">
      <c r="A46" s="25"/>
      <c r="B46" s="8" t="s">
        <v>32</v>
      </c>
      <c r="C46" s="17" t="s">
        <v>64</v>
      </c>
      <c r="D46" s="17" t="s">
        <v>65</v>
      </c>
      <c r="E46" s="18" t="s">
        <v>66</v>
      </c>
      <c r="F46" s="17" t="s">
        <v>67</v>
      </c>
      <c r="G46" s="18" t="s">
        <v>33</v>
      </c>
      <c r="H46" s="19" t="s">
        <v>68</v>
      </c>
    </row>
    <row r="47" spans="1:8" x14ac:dyDescent="0.25">
      <c r="A47" s="58" t="s">
        <v>42</v>
      </c>
      <c r="B47" s="1" t="s">
        <v>71</v>
      </c>
      <c r="C47" s="10">
        <v>79</v>
      </c>
      <c r="D47" s="10">
        <v>68</v>
      </c>
      <c r="E47" s="20">
        <v>0.86075949367088611</v>
      </c>
      <c r="F47" s="10">
        <v>53</v>
      </c>
      <c r="G47" s="20">
        <v>0.67088607594936711</v>
      </c>
      <c r="H47" s="28">
        <v>2.6268656716417911</v>
      </c>
    </row>
    <row r="48" spans="1:8" x14ac:dyDescent="0.25">
      <c r="A48" s="58"/>
      <c r="B48" s="1" t="s">
        <v>72</v>
      </c>
      <c r="C48" s="10">
        <v>69</v>
      </c>
      <c r="D48" s="10">
        <v>56</v>
      </c>
      <c r="E48" s="20">
        <v>0.81159420289855078</v>
      </c>
      <c r="F48" s="10">
        <v>49</v>
      </c>
      <c r="G48" s="20">
        <v>0.71014492753623193</v>
      </c>
      <c r="H48" s="28">
        <v>3.0444444444444447</v>
      </c>
    </row>
    <row r="49" spans="1:8" x14ac:dyDescent="0.25">
      <c r="A49" s="58"/>
      <c r="B49" s="1" t="s">
        <v>73</v>
      </c>
      <c r="C49" s="10">
        <v>71</v>
      </c>
      <c r="D49" s="10">
        <v>53</v>
      </c>
      <c r="E49" s="20">
        <v>0.74647887323943662</v>
      </c>
      <c r="F49" s="10">
        <v>47</v>
      </c>
      <c r="G49" s="20">
        <v>0.6619718309859155</v>
      </c>
      <c r="H49" s="28">
        <v>2.9811320754716979</v>
      </c>
    </row>
    <row r="50" spans="1:8" x14ac:dyDescent="0.25">
      <c r="A50" s="58"/>
      <c r="B50" s="1" t="s">
        <v>74</v>
      </c>
      <c r="C50" s="10">
        <v>96</v>
      </c>
      <c r="D50" s="10">
        <v>88</v>
      </c>
      <c r="E50" s="20">
        <v>0.91666666666666663</v>
      </c>
      <c r="F50" s="10">
        <v>62</v>
      </c>
      <c r="G50" s="20">
        <v>0.64583333333333337</v>
      </c>
      <c r="H50" s="28">
        <v>2.1818181818181817</v>
      </c>
    </row>
    <row r="51" spans="1:8" x14ac:dyDescent="0.25">
      <c r="A51" s="58"/>
      <c r="B51" s="1" t="s">
        <v>75</v>
      </c>
      <c r="C51" s="10">
        <v>60</v>
      </c>
      <c r="D51" s="10">
        <v>56</v>
      </c>
      <c r="E51" s="20">
        <v>0.93333333333333335</v>
      </c>
      <c r="F51" s="10">
        <v>52</v>
      </c>
      <c r="G51" s="20">
        <v>0.8666666666666667</v>
      </c>
      <c r="H51" s="28">
        <v>2.9285714285714284</v>
      </c>
    </row>
    <row r="52" spans="1:8" ht="30" x14ac:dyDescent="0.25">
      <c r="A52" s="25"/>
      <c r="B52" s="8" t="s">
        <v>32</v>
      </c>
      <c r="C52" s="17" t="s">
        <v>64</v>
      </c>
      <c r="D52" s="17" t="s">
        <v>65</v>
      </c>
      <c r="E52" s="18" t="s">
        <v>66</v>
      </c>
      <c r="F52" s="17" t="s">
        <v>67</v>
      </c>
      <c r="G52" s="18" t="s">
        <v>33</v>
      </c>
      <c r="H52" s="19" t="s">
        <v>68</v>
      </c>
    </row>
    <row r="53" spans="1:8" x14ac:dyDescent="0.25">
      <c r="A53" s="58" t="s">
        <v>43</v>
      </c>
      <c r="B53" s="1" t="s">
        <v>71</v>
      </c>
      <c r="C53" s="10" t="s">
        <v>9</v>
      </c>
      <c r="D53" s="10" t="s">
        <v>9</v>
      </c>
      <c r="E53" s="20" t="s">
        <v>9</v>
      </c>
      <c r="F53" s="10" t="s">
        <v>9</v>
      </c>
      <c r="G53" s="20" t="s">
        <v>9</v>
      </c>
      <c r="H53" s="28" t="s">
        <v>9</v>
      </c>
    </row>
    <row r="54" spans="1:8" x14ac:dyDescent="0.25">
      <c r="A54" s="58"/>
      <c r="B54" s="1" t="s">
        <v>72</v>
      </c>
      <c r="C54" s="10" t="s">
        <v>9</v>
      </c>
      <c r="D54" s="10" t="s">
        <v>9</v>
      </c>
      <c r="E54" s="20" t="s">
        <v>9</v>
      </c>
      <c r="F54" s="10" t="s">
        <v>9</v>
      </c>
      <c r="G54" s="20" t="s">
        <v>9</v>
      </c>
      <c r="H54" s="28" t="s">
        <v>9</v>
      </c>
    </row>
    <row r="55" spans="1:8" x14ac:dyDescent="0.25">
      <c r="A55" s="58"/>
      <c r="B55" s="1" t="s">
        <v>73</v>
      </c>
      <c r="C55" s="10">
        <v>124</v>
      </c>
      <c r="D55" s="10">
        <v>115</v>
      </c>
      <c r="E55" s="20">
        <v>0.92741935483870963</v>
      </c>
      <c r="F55" s="10">
        <v>86</v>
      </c>
      <c r="G55" s="20">
        <v>0.69354838709677424</v>
      </c>
      <c r="H55" s="28">
        <v>2.6608695652173915</v>
      </c>
    </row>
    <row r="56" spans="1:8" x14ac:dyDescent="0.25">
      <c r="A56" s="58"/>
      <c r="B56" s="1" t="s">
        <v>74</v>
      </c>
      <c r="C56" s="10">
        <v>124</v>
      </c>
      <c r="D56" s="10">
        <v>113</v>
      </c>
      <c r="E56" s="20">
        <v>0.91129032258064513</v>
      </c>
      <c r="F56" s="10">
        <v>76</v>
      </c>
      <c r="G56" s="20">
        <v>0.61290322580645162</v>
      </c>
      <c r="H56" s="28">
        <v>2.4247787610619471</v>
      </c>
    </row>
    <row r="57" spans="1:8" x14ac:dyDescent="0.25">
      <c r="A57" s="58"/>
      <c r="B57" s="1" t="s">
        <v>75</v>
      </c>
      <c r="C57" s="10">
        <v>75</v>
      </c>
      <c r="D57" s="10">
        <v>67</v>
      </c>
      <c r="E57" s="20">
        <v>0.89333333333333331</v>
      </c>
      <c r="F57" s="10">
        <v>57</v>
      </c>
      <c r="G57" s="20">
        <v>0.76</v>
      </c>
      <c r="H57" s="28">
        <v>2.7419354838709675</v>
      </c>
    </row>
    <row r="58" spans="1:8" ht="30" x14ac:dyDescent="0.25">
      <c r="A58" s="25"/>
      <c r="B58" s="8" t="s">
        <v>32</v>
      </c>
      <c r="C58" s="17" t="s">
        <v>64</v>
      </c>
      <c r="D58" s="17" t="s">
        <v>65</v>
      </c>
      <c r="E58" s="18" t="s">
        <v>66</v>
      </c>
      <c r="F58" s="17" t="s">
        <v>67</v>
      </c>
      <c r="G58" s="18" t="s">
        <v>33</v>
      </c>
      <c r="H58" s="19" t="s">
        <v>68</v>
      </c>
    </row>
    <row r="59" spans="1:8" x14ac:dyDescent="0.25">
      <c r="A59" s="58" t="s">
        <v>44</v>
      </c>
      <c r="B59" s="1" t="s">
        <v>71</v>
      </c>
      <c r="C59" s="10">
        <v>26</v>
      </c>
      <c r="D59" s="10">
        <v>23</v>
      </c>
      <c r="E59" s="20">
        <v>0.88461538461538458</v>
      </c>
      <c r="F59" s="10">
        <v>21</v>
      </c>
      <c r="G59" s="20">
        <v>0.80769230769230771</v>
      </c>
      <c r="H59" s="28">
        <v>2.8181818181818183</v>
      </c>
    </row>
    <row r="60" spans="1:8" x14ac:dyDescent="0.25">
      <c r="A60" s="58"/>
      <c r="B60" s="1" t="s">
        <v>72</v>
      </c>
      <c r="C60" s="10">
        <v>22</v>
      </c>
      <c r="D60" s="10">
        <v>20</v>
      </c>
      <c r="E60" s="20">
        <v>0.90909090909090906</v>
      </c>
      <c r="F60" s="10">
        <v>18</v>
      </c>
      <c r="G60" s="20">
        <v>0.81818181818181823</v>
      </c>
      <c r="H60" s="28">
        <v>3.3333333333333335</v>
      </c>
    </row>
    <row r="61" spans="1:8" x14ac:dyDescent="0.25">
      <c r="A61" s="58"/>
      <c r="B61" s="1" t="s">
        <v>73</v>
      </c>
      <c r="C61" s="10">
        <v>31</v>
      </c>
      <c r="D61" s="10">
        <v>30</v>
      </c>
      <c r="E61" s="20">
        <v>0.967741935483871</v>
      </c>
      <c r="F61" s="10">
        <v>29</v>
      </c>
      <c r="G61" s="20">
        <v>0.93548387096774188</v>
      </c>
      <c r="H61" s="28">
        <v>3.7</v>
      </c>
    </row>
    <row r="62" spans="1:8" x14ac:dyDescent="0.25">
      <c r="A62" s="58"/>
      <c r="B62" s="1" t="s">
        <v>74</v>
      </c>
      <c r="C62" s="10">
        <v>47</v>
      </c>
      <c r="D62" s="10">
        <v>45</v>
      </c>
      <c r="E62" s="20">
        <v>0.95744680851063835</v>
      </c>
      <c r="F62" s="10">
        <v>44</v>
      </c>
      <c r="G62" s="20">
        <v>0.93617021276595747</v>
      </c>
      <c r="H62" s="28">
        <v>3.3658536585365852</v>
      </c>
    </row>
    <row r="63" spans="1:8" x14ac:dyDescent="0.25">
      <c r="A63" s="58"/>
      <c r="B63" s="1" t="s">
        <v>75</v>
      </c>
      <c r="C63" s="10">
        <v>71</v>
      </c>
      <c r="D63" s="10">
        <v>68</v>
      </c>
      <c r="E63" s="20">
        <v>0.95774647887323938</v>
      </c>
      <c r="F63" s="10">
        <v>65</v>
      </c>
      <c r="G63" s="20">
        <v>0.91549295774647887</v>
      </c>
      <c r="H63" s="28">
        <v>3.6764705882352939</v>
      </c>
    </row>
  </sheetData>
  <mergeCells count="11">
    <mergeCell ref="A41:A45"/>
    <mergeCell ref="A47:A51"/>
    <mergeCell ref="A53:A57"/>
    <mergeCell ref="A59:A63"/>
    <mergeCell ref="A1:H2"/>
    <mergeCell ref="A4:A8"/>
    <mergeCell ref="A11:A15"/>
    <mergeCell ref="A17:A21"/>
    <mergeCell ref="A23:A27"/>
    <mergeCell ref="A35:A39"/>
    <mergeCell ref="A29:A33"/>
  </mergeCells>
  <printOptions horizontalCentered="1"/>
  <pageMargins left="0.7" right="0.7" top="0.75" bottom="0.75" header="0.3" footer="0.3"/>
  <pageSetup scale="47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workbookViewId="0"/>
  </sheetViews>
  <sheetFormatPr defaultRowHeight="15" x14ac:dyDescent="0.25"/>
  <cols>
    <col min="1" max="1" width="20" style="7" customWidth="1"/>
    <col min="2" max="2" width="16.7109375" style="14" customWidth="1"/>
    <col min="3" max="4" width="13.7109375" style="14" customWidth="1"/>
    <col min="5" max="5" width="13.7109375" style="22" customWidth="1"/>
    <col min="6" max="6" width="13.7109375" style="14" customWidth="1"/>
    <col min="7" max="7" width="13.7109375" style="22" customWidth="1"/>
    <col min="8" max="8" width="13.7109375" style="23" customWidth="1"/>
    <col min="9" max="9" width="16.7109375" customWidth="1"/>
    <col min="10" max="15" width="13.7109375" customWidth="1"/>
  </cols>
  <sheetData>
    <row r="1" spans="1:15" ht="30" x14ac:dyDescent="0.25">
      <c r="A1" s="2" t="s">
        <v>45</v>
      </c>
      <c r="B1" s="8" t="s">
        <v>32</v>
      </c>
      <c r="C1" s="17" t="s">
        <v>64</v>
      </c>
      <c r="D1" s="17" t="s">
        <v>65</v>
      </c>
      <c r="E1" s="18" t="s">
        <v>66</v>
      </c>
      <c r="F1" s="17" t="s">
        <v>67</v>
      </c>
      <c r="G1" s="18" t="s">
        <v>33</v>
      </c>
      <c r="H1" s="19" t="s">
        <v>68</v>
      </c>
    </row>
    <row r="2" spans="1:15" x14ac:dyDescent="0.25">
      <c r="A2" s="58" t="s">
        <v>46</v>
      </c>
      <c r="B2" s="42" t="s">
        <v>71</v>
      </c>
      <c r="C2" s="10">
        <v>106</v>
      </c>
      <c r="D2" s="10">
        <v>89</v>
      </c>
      <c r="E2" s="20">
        <v>0.839622641509434</v>
      </c>
      <c r="F2" s="10">
        <v>79</v>
      </c>
      <c r="G2" s="20">
        <v>0.74528301886792447</v>
      </c>
      <c r="H2" s="30">
        <v>2.9534883720930232</v>
      </c>
    </row>
    <row r="3" spans="1:15" x14ac:dyDescent="0.25">
      <c r="A3" s="58"/>
      <c r="B3" s="42" t="s">
        <v>72</v>
      </c>
      <c r="C3" s="10">
        <v>93</v>
      </c>
      <c r="D3" s="10">
        <v>82</v>
      </c>
      <c r="E3" s="20">
        <v>0.88172043010752688</v>
      </c>
      <c r="F3" s="10">
        <v>76</v>
      </c>
      <c r="G3" s="20">
        <v>0.81720430107526887</v>
      </c>
      <c r="H3" s="30">
        <v>3.2467532467532467</v>
      </c>
    </row>
    <row r="4" spans="1:15" x14ac:dyDescent="0.25">
      <c r="A4" s="58"/>
      <c r="B4" s="42" t="s">
        <v>73</v>
      </c>
      <c r="C4" s="10">
        <v>162</v>
      </c>
      <c r="D4" s="10">
        <v>153</v>
      </c>
      <c r="E4" s="20">
        <v>0.94444444444444442</v>
      </c>
      <c r="F4" s="10">
        <v>142</v>
      </c>
      <c r="G4" s="20">
        <v>0.87654320987654322</v>
      </c>
      <c r="H4" s="30">
        <v>3.3033783783783788</v>
      </c>
    </row>
    <row r="5" spans="1:15" x14ac:dyDescent="0.25">
      <c r="A5" s="58"/>
      <c r="B5" s="42" t="s">
        <v>74</v>
      </c>
      <c r="C5" s="10">
        <v>196</v>
      </c>
      <c r="D5" s="10">
        <v>185</v>
      </c>
      <c r="E5" s="20">
        <v>0.94387755102040816</v>
      </c>
      <c r="F5" s="10">
        <v>177</v>
      </c>
      <c r="G5" s="20">
        <v>0.90306122448979587</v>
      </c>
      <c r="H5" s="30">
        <v>3.2905027932960893</v>
      </c>
    </row>
    <row r="6" spans="1:15" x14ac:dyDescent="0.25">
      <c r="A6" s="58"/>
      <c r="B6" s="42" t="s">
        <v>75</v>
      </c>
      <c r="C6" s="10">
        <v>211</v>
      </c>
      <c r="D6" s="10">
        <v>202</v>
      </c>
      <c r="E6" s="20">
        <v>0.95734597156398105</v>
      </c>
      <c r="F6" s="10">
        <v>198</v>
      </c>
      <c r="G6" s="20">
        <v>0.93838862559241709</v>
      </c>
      <c r="H6" s="30">
        <v>3.608910891089109</v>
      </c>
    </row>
    <row r="7" spans="1:15" x14ac:dyDescent="0.25">
      <c r="A7" s="58" t="s">
        <v>69</v>
      </c>
      <c r="B7" s="42" t="s">
        <v>71</v>
      </c>
      <c r="C7" s="15">
        <v>435</v>
      </c>
      <c r="D7" s="15">
        <v>360</v>
      </c>
      <c r="E7" s="21">
        <v>0.82758620689655171</v>
      </c>
      <c r="F7" s="15">
        <v>288</v>
      </c>
      <c r="G7" s="21">
        <v>0.66206896551724137</v>
      </c>
      <c r="H7" s="52">
        <v>2.7802816901408449</v>
      </c>
    </row>
    <row r="8" spans="1:15" x14ac:dyDescent="0.25">
      <c r="A8" s="58"/>
      <c r="B8" s="42" t="s">
        <v>72</v>
      </c>
      <c r="C8" s="15">
        <v>459</v>
      </c>
      <c r="D8" s="15">
        <v>380</v>
      </c>
      <c r="E8" s="21">
        <v>0.82788671023965144</v>
      </c>
      <c r="F8" s="15">
        <v>327</v>
      </c>
      <c r="G8" s="21">
        <v>0.71241830065359479</v>
      </c>
      <c r="H8" s="52">
        <v>2.9208556149732625</v>
      </c>
    </row>
    <row r="9" spans="1:15" x14ac:dyDescent="0.25">
      <c r="A9" s="58"/>
      <c r="B9" s="42" t="s">
        <v>73</v>
      </c>
      <c r="C9" s="15">
        <v>612</v>
      </c>
      <c r="D9" s="15">
        <v>527</v>
      </c>
      <c r="E9" s="21">
        <v>0.86111111111111116</v>
      </c>
      <c r="F9" s="15">
        <v>430</v>
      </c>
      <c r="G9" s="21">
        <v>0.70261437908496727</v>
      </c>
      <c r="H9" s="52">
        <v>2.8314176245210727</v>
      </c>
    </row>
    <row r="10" spans="1:15" x14ac:dyDescent="0.25">
      <c r="A10" s="58"/>
      <c r="B10" s="42" t="s">
        <v>74</v>
      </c>
      <c r="C10" s="15">
        <v>667</v>
      </c>
      <c r="D10" s="15">
        <v>608</v>
      </c>
      <c r="E10" s="21">
        <v>0.91154422788605693</v>
      </c>
      <c r="F10" s="15">
        <v>451</v>
      </c>
      <c r="G10" s="21">
        <v>0.67616191904047973</v>
      </c>
      <c r="H10" s="52">
        <v>2.5690515806988352</v>
      </c>
    </row>
    <row r="11" spans="1:15" x14ac:dyDescent="0.25">
      <c r="A11" s="58"/>
      <c r="B11" s="42" t="s">
        <v>75</v>
      </c>
      <c r="C11" s="15">
        <v>626</v>
      </c>
      <c r="D11" s="15">
        <v>543</v>
      </c>
      <c r="E11" s="21">
        <v>0.86741214057507987</v>
      </c>
      <c r="F11" s="15">
        <v>496</v>
      </c>
      <c r="G11" s="21">
        <v>0.792332268370607</v>
      </c>
      <c r="H11" s="52">
        <v>3.2440227703984816</v>
      </c>
    </row>
    <row r="14" spans="1:15" ht="40.5" customHeight="1" x14ac:dyDescent="0.25">
      <c r="A14" s="67" t="s">
        <v>46</v>
      </c>
      <c r="B14" s="67"/>
      <c r="C14" s="67"/>
      <c r="D14" s="67"/>
      <c r="E14" s="67"/>
      <c r="F14" s="67"/>
      <c r="G14" s="67"/>
      <c r="H14" s="67"/>
      <c r="I14" s="67" t="s">
        <v>69</v>
      </c>
      <c r="J14" s="67"/>
      <c r="K14" s="67"/>
      <c r="L14" s="67"/>
      <c r="M14" s="67"/>
      <c r="N14" s="67"/>
      <c r="O14" s="67"/>
    </row>
    <row r="15" spans="1:15" ht="30" x14ac:dyDescent="0.25">
      <c r="A15" s="2" t="s">
        <v>47</v>
      </c>
      <c r="B15" s="39" t="s">
        <v>32</v>
      </c>
      <c r="C15" s="17" t="s">
        <v>64</v>
      </c>
      <c r="D15" s="17" t="s">
        <v>65</v>
      </c>
      <c r="E15" s="17" t="s">
        <v>66</v>
      </c>
      <c r="F15" s="17" t="s">
        <v>67</v>
      </c>
      <c r="G15" s="17" t="s">
        <v>33</v>
      </c>
      <c r="H15" s="17" t="s">
        <v>68</v>
      </c>
      <c r="I15" s="39" t="s">
        <v>32</v>
      </c>
      <c r="J15" s="17" t="s">
        <v>64</v>
      </c>
      <c r="K15" s="17" t="s">
        <v>65</v>
      </c>
      <c r="L15" s="17" t="s">
        <v>66</v>
      </c>
      <c r="M15" s="17" t="s">
        <v>67</v>
      </c>
      <c r="N15" s="17" t="s">
        <v>33</v>
      </c>
      <c r="O15" s="17" t="s">
        <v>68</v>
      </c>
    </row>
    <row r="16" spans="1:15" x14ac:dyDescent="0.25">
      <c r="A16" s="68" t="s">
        <v>48</v>
      </c>
      <c r="B16" s="42" t="s">
        <v>71</v>
      </c>
      <c r="C16" s="43">
        <v>5</v>
      </c>
      <c r="D16" s="43">
        <v>4</v>
      </c>
      <c r="E16" s="44">
        <v>0.8</v>
      </c>
      <c r="F16" s="43">
        <v>2</v>
      </c>
      <c r="G16" s="44">
        <v>0.4</v>
      </c>
      <c r="H16" s="45">
        <v>1.5</v>
      </c>
      <c r="I16" s="42" t="s">
        <v>71</v>
      </c>
      <c r="J16" s="43">
        <v>40</v>
      </c>
      <c r="K16" s="43">
        <v>25</v>
      </c>
      <c r="L16" s="44">
        <v>0.625</v>
      </c>
      <c r="M16" s="43">
        <v>19</v>
      </c>
      <c r="N16" s="44">
        <v>0.47499999999999998</v>
      </c>
      <c r="O16" s="45">
        <v>2.64</v>
      </c>
    </row>
    <row r="17" spans="1:15" x14ac:dyDescent="0.25">
      <c r="A17" s="69"/>
      <c r="B17" s="42" t="s">
        <v>72</v>
      </c>
      <c r="C17" s="43">
        <v>8</v>
      </c>
      <c r="D17" s="43">
        <v>5</v>
      </c>
      <c r="E17" s="44">
        <v>0.625</v>
      </c>
      <c r="F17" s="43">
        <v>4</v>
      </c>
      <c r="G17" s="44">
        <v>0.5</v>
      </c>
      <c r="H17" s="45">
        <v>3.2</v>
      </c>
      <c r="I17" s="42" t="s">
        <v>72</v>
      </c>
      <c r="J17" s="43">
        <v>39</v>
      </c>
      <c r="K17" s="43">
        <v>24</v>
      </c>
      <c r="L17" s="44">
        <v>0.61538461538461542</v>
      </c>
      <c r="M17" s="43">
        <v>21</v>
      </c>
      <c r="N17" s="44">
        <v>0.53846153846153844</v>
      </c>
      <c r="O17" s="45">
        <v>2.9583333333333335</v>
      </c>
    </row>
    <row r="18" spans="1:15" x14ac:dyDescent="0.25">
      <c r="A18" s="69"/>
      <c r="B18" s="42" t="s">
        <v>73</v>
      </c>
      <c r="C18" s="43">
        <v>22</v>
      </c>
      <c r="D18" s="43">
        <v>19</v>
      </c>
      <c r="E18" s="44">
        <v>0.86363636363636365</v>
      </c>
      <c r="F18" s="43">
        <v>17</v>
      </c>
      <c r="G18" s="44">
        <v>0.77272727272727271</v>
      </c>
      <c r="H18" s="45">
        <v>3.2105263157894739</v>
      </c>
      <c r="I18" s="42" t="s">
        <v>73</v>
      </c>
      <c r="J18" s="43">
        <v>72</v>
      </c>
      <c r="K18" s="43">
        <v>58</v>
      </c>
      <c r="L18" s="44">
        <v>0.80555555555555558</v>
      </c>
      <c r="M18" s="43">
        <v>41</v>
      </c>
      <c r="N18" s="44">
        <v>0.56944444444444442</v>
      </c>
      <c r="O18" s="45">
        <v>2.4464285714285716</v>
      </c>
    </row>
    <row r="19" spans="1:15" x14ac:dyDescent="0.25">
      <c r="A19" s="69"/>
      <c r="B19" s="42" t="s">
        <v>74</v>
      </c>
      <c r="C19" s="43">
        <v>21</v>
      </c>
      <c r="D19" s="43">
        <v>21</v>
      </c>
      <c r="E19" s="44">
        <v>1</v>
      </c>
      <c r="F19" s="43">
        <v>17</v>
      </c>
      <c r="G19" s="44">
        <v>0.80952380952380953</v>
      </c>
      <c r="H19" s="45">
        <v>2.4285714285714284</v>
      </c>
      <c r="I19" s="42" t="s">
        <v>74</v>
      </c>
      <c r="J19" s="43">
        <v>50</v>
      </c>
      <c r="K19" s="43">
        <v>45</v>
      </c>
      <c r="L19" s="44">
        <v>0.9</v>
      </c>
      <c r="M19" s="43">
        <v>30</v>
      </c>
      <c r="N19" s="44">
        <v>0.6</v>
      </c>
      <c r="O19" s="45">
        <v>2.2954545454545454</v>
      </c>
    </row>
    <row r="20" spans="1:15" x14ac:dyDescent="0.25">
      <c r="A20" s="70"/>
      <c r="B20" s="42" t="s">
        <v>75</v>
      </c>
      <c r="C20" s="43">
        <v>17</v>
      </c>
      <c r="D20" s="43">
        <v>17</v>
      </c>
      <c r="E20" s="44">
        <v>1</v>
      </c>
      <c r="F20" s="43">
        <v>16</v>
      </c>
      <c r="G20" s="44">
        <v>0.94117647058823528</v>
      </c>
      <c r="H20" s="45">
        <v>3</v>
      </c>
      <c r="I20" s="42" t="s">
        <v>75</v>
      </c>
      <c r="J20" s="43">
        <v>42</v>
      </c>
      <c r="K20" s="43">
        <v>36</v>
      </c>
      <c r="L20" s="44">
        <v>0.8571428571428571</v>
      </c>
      <c r="M20" s="43">
        <v>30</v>
      </c>
      <c r="N20" s="44">
        <v>0.7142857142857143</v>
      </c>
      <c r="O20" s="45">
        <v>2.8571428571428572</v>
      </c>
    </row>
    <row r="21" spans="1:15" x14ac:dyDescent="0.25">
      <c r="A21" s="64" t="s">
        <v>49</v>
      </c>
      <c r="B21" s="46" t="s">
        <v>71</v>
      </c>
      <c r="C21" s="47">
        <v>1</v>
      </c>
      <c r="D21" s="47">
        <v>0</v>
      </c>
      <c r="E21" s="48">
        <v>0</v>
      </c>
      <c r="F21" s="47">
        <v>0</v>
      </c>
      <c r="G21" s="48">
        <v>0</v>
      </c>
      <c r="H21" s="49" t="s">
        <v>9</v>
      </c>
      <c r="I21" s="46" t="s">
        <v>71</v>
      </c>
      <c r="J21" s="47">
        <v>5</v>
      </c>
      <c r="K21" s="47">
        <v>5</v>
      </c>
      <c r="L21" s="48">
        <v>1</v>
      </c>
      <c r="M21" s="47">
        <v>4</v>
      </c>
      <c r="N21" s="48">
        <v>0.8</v>
      </c>
      <c r="O21" s="48">
        <v>2.8</v>
      </c>
    </row>
    <row r="22" spans="1:15" x14ac:dyDescent="0.25">
      <c r="A22" s="64"/>
      <c r="B22" s="46" t="s">
        <v>72</v>
      </c>
      <c r="C22" s="47" t="s">
        <v>9</v>
      </c>
      <c r="D22" s="47" t="s">
        <v>9</v>
      </c>
      <c r="E22" s="48" t="s">
        <v>9</v>
      </c>
      <c r="F22" s="47" t="s">
        <v>9</v>
      </c>
      <c r="G22" s="48" t="s">
        <v>9</v>
      </c>
      <c r="H22" s="49" t="s">
        <v>9</v>
      </c>
      <c r="I22" s="46" t="s">
        <v>72</v>
      </c>
      <c r="J22" s="47" t="s">
        <v>9</v>
      </c>
      <c r="K22" s="47" t="s">
        <v>9</v>
      </c>
      <c r="L22" s="48" t="s">
        <v>9</v>
      </c>
      <c r="M22" s="47" t="s">
        <v>9</v>
      </c>
      <c r="N22" s="48" t="s">
        <v>9</v>
      </c>
      <c r="O22" s="49" t="s">
        <v>9</v>
      </c>
    </row>
    <row r="23" spans="1:15" x14ac:dyDescent="0.25">
      <c r="A23" s="64"/>
      <c r="B23" s="46" t="s">
        <v>73</v>
      </c>
      <c r="C23" s="47">
        <v>1</v>
      </c>
      <c r="D23" s="47">
        <v>1</v>
      </c>
      <c r="E23" s="48">
        <v>1</v>
      </c>
      <c r="F23" s="47">
        <v>1</v>
      </c>
      <c r="G23" s="48">
        <v>1</v>
      </c>
      <c r="H23" s="49">
        <v>4</v>
      </c>
      <c r="I23" s="46" t="s">
        <v>73</v>
      </c>
      <c r="J23" s="47">
        <v>1</v>
      </c>
      <c r="K23" s="47">
        <v>0</v>
      </c>
      <c r="L23" s="48">
        <v>0</v>
      </c>
      <c r="M23" s="47">
        <v>0</v>
      </c>
      <c r="N23" s="48">
        <v>0</v>
      </c>
      <c r="O23" s="49" t="s">
        <v>9</v>
      </c>
    </row>
    <row r="24" spans="1:15" x14ac:dyDescent="0.25">
      <c r="A24" s="64"/>
      <c r="B24" s="46" t="s">
        <v>74</v>
      </c>
      <c r="C24" s="47">
        <v>1</v>
      </c>
      <c r="D24" s="47">
        <v>1</v>
      </c>
      <c r="E24" s="48">
        <v>1</v>
      </c>
      <c r="F24" s="47">
        <v>1</v>
      </c>
      <c r="G24" s="48">
        <v>1</v>
      </c>
      <c r="H24" s="49">
        <v>4</v>
      </c>
      <c r="I24" s="46" t="s">
        <v>74</v>
      </c>
      <c r="J24" s="47" t="s">
        <v>9</v>
      </c>
      <c r="K24" s="47" t="s">
        <v>9</v>
      </c>
      <c r="L24" s="48" t="s">
        <v>9</v>
      </c>
      <c r="M24" s="47" t="s">
        <v>9</v>
      </c>
      <c r="N24" s="48" t="s">
        <v>9</v>
      </c>
      <c r="O24" s="49" t="s">
        <v>9</v>
      </c>
    </row>
    <row r="25" spans="1:15" x14ac:dyDescent="0.25">
      <c r="A25" s="64"/>
      <c r="B25" s="46" t="s">
        <v>75</v>
      </c>
      <c r="C25" s="47">
        <v>2</v>
      </c>
      <c r="D25" s="47">
        <v>2</v>
      </c>
      <c r="E25" s="48">
        <v>1</v>
      </c>
      <c r="F25" s="47">
        <v>2</v>
      </c>
      <c r="G25" s="48">
        <v>1</v>
      </c>
      <c r="H25" s="49">
        <v>4</v>
      </c>
      <c r="I25" s="46" t="s">
        <v>75</v>
      </c>
      <c r="J25" s="47">
        <v>1</v>
      </c>
      <c r="K25" s="47">
        <v>1</v>
      </c>
      <c r="L25" s="48">
        <v>1</v>
      </c>
      <c r="M25" s="47">
        <v>1</v>
      </c>
      <c r="N25" s="48">
        <v>1</v>
      </c>
      <c r="O25" s="49">
        <v>2</v>
      </c>
    </row>
    <row r="26" spans="1:15" x14ac:dyDescent="0.25">
      <c r="A26" s="65" t="s">
        <v>10</v>
      </c>
      <c r="B26" s="42" t="s">
        <v>71</v>
      </c>
      <c r="C26" s="43">
        <v>6</v>
      </c>
      <c r="D26" s="43">
        <v>6</v>
      </c>
      <c r="E26" s="44">
        <v>1</v>
      </c>
      <c r="F26" s="43">
        <v>6</v>
      </c>
      <c r="G26" s="44">
        <v>1</v>
      </c>
      <c r="H26" s="45">
        <v>3</v>
      </c>
      <c r="I26" s="42" t="s">
        <v>71</v>
      </c>
      <c r="J26" s="43">
        <v>16</v>
      </c>
      <c r="K26" s="43">
        <v>12</v>
      </c>
      <c r="L26" s="44">
        <v>0.75</v>
      </c>
      <c r="M26" s="43">
        <v>9</v>
      </c>
      <c r="N26" s="44">
        <v>0.5625</v>
      </c>
      <c r="O26" s="45">
        <v>2.9090909090909092</v>
      </c>
    </row>
    <row r="27" spans="1:15" x14ac:dyDescent="0.25">
      <c r="A27" s="65"/>
      <c r="B27" s="42" t="s">
        <v>72</v>
      </c>
      <c r="C27" s="43">
        <v>3</v>
      </c>
      <c r="D27" s="43">
        <v>3</v>
      </c>
      <c r="E27" s="44">
        <v>1</v>
      </c>
      <c r="F27" s="43">
        <v>3</v>
      </c>
      <c r="G27" s="44">
        <v>1</v>
      </c>
      <c r="H27" s="45">
        <v>4</v>
      </c>
      <c r="I27" s="42" t="s">
        <v>72</v>
      </c>
      <c r="J27" s="43">
        <v>11</v>
      </c>
      <c r="K27" s="43">
        <v>10</v>
      </c>
      <c r="L27" s="44">
        <v>0.90909090909090906</v>
      </c>
      <c r="M27" s="43">
        <v>9</v>
      </c>
      <c r="N27" s="44">
        <v>0.81818181818181823</v>
      </c>
      <c r="O27" s="45">
        <v>3</v>
      </c>
    </row>
    <row r="28" spans="1:15" x14ac:dyDescent="0.25">
      <c r="A28" s="65"/>
      <c r="B28" s="42" t="s">
        <v>73</v>
      </c>
      <c r="C28" s="43">
        <v>8</v>
      </c>
      <c r="D28" s="43">
        <v>7</v>
      </c>
      <c r="E28" s="44">
        <v>0.875</v>
      </c>
      <c r="F28" s="43">
        <v>7</v>
      </c>
      <c r="G28" s="44">
        <v>0.875</v>
      </c>
      <c r="H28" s="45">
        <v>3.8833333333333337</v>
      </c>
      <c r="I28" s="42" t="s">
        <v>73</v>
      </c>
      <c r="J28" s="43">
        <v>16</v>
      </c>
      <c r="K28" s="43">
        <v>12</v>
      </c>
      <c r="L28" s="44">
        <v>0.75</v>
      </c>
      <c r="M28" s="43">
        <v>12</v>
      </c>
      <c r="N28" s="44">
        <v>0.75</v>
      </c>
      <c r="O28" s="45">
        <v>3.4166666666666665</v>
      </c>
    </row>
    <row r="29" spans="1:15" x14ac:dyDescent="0.25">
      <c r="A29" s="65"/>
      <c r="B29" s="42" t="s">
        <v>74</v>
      </c>
      <c r="C29" s="43">
        <v>2</v>
      </c>
      <c r="D29" s="43">
        <v>2</v>
      </c>
      <c r="E29" s="44">
        <v>1</v>
      </c>
      <c r="F29" s="43">
        <v>2</v>
      </c>
      <c r="G29" s="44">
        <v>1</v>
      </c>
      <c r="H29" s="45">
        <v>3.5</v>
      </c>
      <c r="I29" s="42" t="s">
        <v>74</v>
      </c>
      <c r="J29" s="43">
        <v>19</v>
      </c>
      <c r="K29" s="43">
        <v>17</v>
      </c>
      <c r="L29" s="44">
        <v>0.89473684210526316</v>
      </c>
      <c r="M29" s="43">
        <v>13</v>
      </c>
      <c r="N29" s="44">
        <v>0.68421052631578949</v>
      </c>
      <c r="O29" s="45">
        <v>2.7647058823529411</v>
      </c>
    </row>
    <row r="30" spans="1:15" x14ac:dyDescent="0.25">
      <c r="A30" s="65"/>
      <c r="B30" s="42" t="s">
        <v>75</v>
      </c>
      <c r="C30" s="43">
        <v>4</v>
      </c>
      <c r="D30" s="43">
        <v>3</v>
      </c>
      <c r="E30" s="44">
        <v>0.75</v>
      </c>
      <c r="F30" s="43">
        <v>3</v>
      </c>
      <c r="G30" s="44">
        <v>0.75</v>
      </c>
      <c r="H30" s="45">
        <v>4</v>
      </c>
      <c r="I30" s="42" t="s">
        <v>75</v>
      </c>
      <c r="J30" s="43">
        <v>17</v>
      </c>
      <c r="K30" s="43">
        <v>17</v>
      </c>
      <c r="L30" s="44">
        <v>1</v>
      </c>
      <c r="M30" s="43">
        <v>16</v>
      </c>
      <c r="N30" s="44">
        <v>0.94117647058823528</v>
      </c>
      <c r="O30" s="45">
        <v>3.4666666666666668</v>
      </c>
    </row>
    <row r="31" spans="1:15" x14ac:dyDescent="0.25">
      <c r="A31" s="66" t="s">
        <v>11</v>
      </c>
      <c r="B31" s="46" t="s">
        <v>71</v>
      </c>
      <c r="C31" s="47">
        <v>4</v>
      </c>
      <c r="D31" s="47">
        <v>4</v>
      </c>
      <c r="E31" s="48">
        <v>1</v>
      </c>
      <c r="F31" s="47">
        <v>4</v>
      </c>
      <c r="G31" s="48">
        <v>1</v>
      </c>
      <c r="H31" s="49">
        <v>2.75</v>
      </c>
      <c r="I31" s="46" t="s">
        <v>71</v>
      </c>
      <c r="J31" s="47">
        <v>9</v>
      </c>
      <c r="K31" s="47">
        <v>6</v>
      </c>
      <c r="L31" s="48">
        <v>0.66666666666666663</v>
      </c>
      <c r="M31" s="47">
        <v>6</v>
      </c>
      <c r="N31" s="48">
        <v>0.66666666666666663</v>
      </c>
      <c r="O31" s="49">
        <v>3</v>
      </c>
    </row>
    <row r="32" spans="1:15" x14ac:dyDescent="0.25">
      <c r="A32" s="66"/>
      <c r="B32" s="46" t="s">
        <v>72</v>
      </c>
      <c r="C32" s="47">
        <v>6</v>
      </c>
      <c r="D32" s="47">
        <v>6</v>
      </c>
      <c r="E32" s="48">
        <v>1</v>
      </c>
      <c r="F32" s="47">
        <v>6</v>
      </c>
      <c r="G32" s="48">
        <v>1</v>
      </c>
      <c r="H32" s="49">
        <v>3.8333333333333335</v>
      </c>
      <c r="I32" s="46" t="s">
        <v>72</v>
      </c>
      <c r="J32" s="47">
        <v>20</v>
      </c>
      <c r="K32" s="47">
        <v>18</v>
      </c>
      <c r="L32" s="48">
        <v>0.9</v>
      </c>
      <c r="M32" s="47">
        <v>17</v>
      </c>
      <c r="N32" s="48">
        <v>0.85</v>
      </c>
      <c r="O32" s="49">
        <v>3.2222222222222223</v>
      </c>
    </row>
    <row r="33" spans="1:15" x14ac:dyDescent="0.25">
      <c r="A33" s="66"/>
      <c r="B33" s="46" t="s">
        <v>73</v>
      </c>
      <c r="C33" s="47">
        <v>5</v>
      </c>
      <c r="D33" s="47">
        <v>5</v>
      </c>
      <c r="E33" s="48">
        <v>1</v>
      </c>
      <c r="F33" s="47">
        <v>5</v>
      </c>
      <c r="G33" s="48">
        <v>1</v>
      </c>
      <c r="H33" s="49">
        <v>3.4</v>
      </c>
      <c r="I33" s="46" t="s">
        <v>73</v>
      </c>
      <c r="J33" s="47">
        <v>10</v>
      </c>
      <c r="K33" s="47">
        <v>8</v>
      </c>
      <c r="L33" s="48">
        <v>0.8</v>
      </c>
      <c r="M33" s="47">
        <v>6</v>
      </c>
      <c r="N33" s="48">
        <v>0.6</v>
      </c>
      <c r="O33" s="49">
        <v>2.75</v>
      </c>
    </row>
    <row r="34" spans="1:15" x14ac:dyDescent="0.25">
      <c r="A34" s="66"/>
      <c r="B34" s="46" t="s">
        <v>74</v>
      </c>
      <c r="C34" s="47">
        <v>11</v>
      </c>
      <c r="D34" s="47">
        <v>11</v>
      </c>
      <c r="E34" s="48">
        <v>1</v>
      </c>
      <c r="F34" s="47">
        <v>11</v>
      </c>
      <c r="G34" s="48">
        <v>1</v>
      </c>
      <c r="H34" s="49">
        <v>3.7272727272727271</v>
      </c>
      <c r="I34" s="46" t="s">
        <v>74</v>
      </c>
      <c r="J34" s="47">
        <v>13</v>
      </c>
      <c r="K34" s="47">
        <v>11</v>
      </c>
      <c r="L34" s="48">
        <v>0.84615384615384615</v>
      </c>
      <c r="M34" s="47">
        <v>8</v>
      </c>
      <c r="N34" s="48">
        <v>0.61538461538461542</v>
      </c>
      <c r="O34" s="49">
        <v>3</v>
      </c>
    </row>
    <row r="35" spans="1:15" x14ac:dyDescent="0.25">
      <c r="A35" s="66"/>
      <c r="B35" s="46" t="s">
        <v>75</v>
      </c>
      <c r="C35" s="47">
        <v>7</v>
      </c>
      <c r="D35" s="47">
        <v>7</v>
      </c>
      <c r="E35" s="48">
        <v>1</v>
      </c>
      <c r="F35" s="47">
        <v>7</v>
      </c>
      <c r="G35" s="48">
        <v>1</v>
      </c>
      <c r="H35" s="49">
        <v>3.7142857142857144</v>
      </c>
      <c r="I35" s="46" t="s">
        <v>75</v>
      </c>
      <c r="J35" s="47">
        <v>17</v>
      </c>
      <c r="K35" s="47">
        <v>16</v>
      </c>
      <c r="L35" s="48">
        <v>0.94117647058823528</v>
      </c>
      <c r="M35" s="47">
        <v>14</v>
      </c>
      <c r="N35" s="48">
        <v>0.82352941176470584</v>
      </c>
      <c r="O35" s="49">
        <v>3.3125</v>
      </c>
    </row>
    <row r="36" spans="1:15" x14ac:dyDescent="0.25">
      <c r="A36" s="65" t="s">
        <v>12</v>
      </c>
      <c r="B36" s="42" t="s">
        <v>71</v>
      </c>
      <c r="C36" s="43">
        <v>28</v>
      </c>
      <c r="D36" s="43">
        <v>23</v>
      </c>
      <c r="E36" s="44">
        <v>0.8214285714285714</v>
      </c>
      <c r="F36" s="43">
        <v>18</v>
      </c>
      <c r="G36" s="44">
        <v>0.6428571428571429</v>
      </c>
      <c r="H36" s="45">
        <v>2.6086956521739131</v>
      </c>
      <c r="I36" s="42" t="s">
        <v>71</v>
      </c>
      <c r="J36" s="43">
        <v>128</v>
      </c>
      <c r="K36" s="43">
        <v>109</v>
      </c>
      <c r="L36" s="44">
        <v>0.8515625</v>
      </c>
      <c r="M36" s="43">
        <v>82</v>
      </c>
      <c r="N36" s="44">
        <v>0.640625</v>
      </c>
      <c r="O36" s="45">
        <v>2.5504587155963301</v>
      </c>
    </row>
    <row r="37" spans="1:15" x14ac:dyDescent="0.25">
      <c r="A37" s="65"/>
      <c r="B37" s="42" t="s">
        <v>72</v>
      </c>
      <c r="C37" s="43">
        <v>24</v>
      </c>
      <c r="D37" s="43">
        <v>21</v>
      </c>
      <c r="E37" s="44">
        <v>0.875</v>
      </c>
      <c r="F37" s="43">
        <v>19</v>
      </c>
      <c r="G37" s="44">
        <v>0.79166666666666663</v>
      </c>
      <c r="H37" s="45">
        <v>2.95</v>
      </c>
      <c r="I37" s="42" t="s">
        <v>72</v>
      </c>
      <c r="J37" s="43">
        <v>129</v>
      </c>
      <c r="K37" s="43">
        <v>110</v>
      </c>
      <c r="L37" s="44">
        <v>0.8527131782945736</v>
      </c>
      <c r="M37" s="43">
        <v>84</v>
      </c>
      <c r="N37" s="44">
        <v>0.65116279069767447</v>
      </c>
      <c r="O37" s="45">
        <v>2.6546296296296292</v>
      </c>
    </row>
    <row r="38" spans="1:15" x14ac:dyDescent="0.25">
      <c r="A38" s="65"/>
      <c r="B38" s="42" t="s">
        <v>73</v>
      </c>
      <c r="C38" s="43">
        <v>60</v>
      </c>
      <c r="D38" s="43">
        <v>58</v>
      </c>
      <c r="E38" s="44">
        <v>0.96666666666666667</v>
      </c>
      <c r="F38" s="43">
        <v>55</v>
      </c>
      <c r="G38" s="44">
        <v>0.91666666666666663</v>
      </c>
      <c r="H38" s="45">
        <v>3.1859649122807019</v>
      </c>
      <c r="I38" s="42" t="s">
        <v>73</v>
      </c>
      <c r="J38" s="43">
        <v>182</v>
      </c>
      <c r="K38" s="43">
        <v>160</v>
      </c>
      <c r="L38" s="44">
        <v>0.87912087912087911</v>
      </c>
      <c r="M38" s="43">
        <v>123</v>
      </c>
      <c r="N38" s="44">
        <v>0.67582417582417587</v>
      </c>
      <c r="O38" s="45">
        <v>2.6603773584905661</v>
      </c>
    </row>
    <row r="39" spans="1:15" x14ac:dyDescent="0.25">
      <c r="A39" s="65"/>
      <c r="B39" s="42" t="s">
        <v>74</v>
      </c>
      <c r="C39" s="43">
        <v>78</v>
      </c>
      <c r="D39" s="43">
        <v>70</v>
      </c>
      <c r="E39" s="44">
        <v>0.89743589743589747</v>
      </c>
      <c r="F39" s="43">
        <v>68</v>
      </c>
      <c r="G39" s="44">
        <v>0.87179487179487181</v>
      </c>
      <c r="H39" s="45">
        <v>3.3714285714285714</v>
      </c>
      <c r="I39" s="42" t="s">
        <v>74</v>
      </c>
      <c r="J39" s="43">
        <v>170</v>
      </c>
      <c r="K39" s="43">
        <v>150</v>
      </c>
      <c r="L39" s="44">
        <v>0.88235294117647056</v>
      </c>
      <c r="M39" s="43">
        <v>117</v>
      </c>
      <c r="N39" s="44">
        <v>0.68823529411764706</v>
      </c>
      <c r="O39" s="45">
        <v>2.7066666666666666</v>
      </c>
    </row>
    <row r="40" spans="1:15" x14ac:dyDescent="0.25">
      <c r="A40" s="65"/>
      <c r="B40" s="42" t="s">
        <v>75</v>
      </c>
      <c r="C40" s="43">
        <v>74</v>
      </c>
      <c r="D40" s="43">
        <v>69</v>
      </c>
      <c r="E40" s="44">
        <v>0.93243243243243246</v>
      </c>
      <c r="F40" s="43">
        <v>68</v>
      </c>
      <c r="G40" s="44">
        <v>0.91891891891891897</v>
      </c>
      <c r="H40" s="45">
        <v>3.4637681159420288</v>
      </c>
      <c r="I40" s="42" t="s">
        <v>75</v>
      </c>
      <c r="J40" s="43">
        <v>191</v>
      </c>
      <c r="K40" s="43">
        <v>162</v>
      </c>
      <c r="L40" s="44">
        <v>0.84816753926701571</v>
      </c>
      <c r="M40" s="43">
        <v>149</v>
      </c>
      <c r="N40" s="44">
        <v>0.78010471204188481</v>
      </c>
      <c r="O40" s="45">
        <v>3.1698113207547172</v>
      </c>
    </row>
    <row r="41" spans="1:15" x14ac:dyDescent="0.25">
      <c r="A41" s="66" t="s">
        <v>13</v>
      </c>
      <c r="B41" s="46" t="s">
        <v>71</v>
      </c>
      <c r="C41" s="47" t="s">
        <v>9</v>
      </c>
      <c r="D41" s="47" t="s">
        <v>9</v>
      </c>
      <c r="E41" s="48" t="s">
        <v>9</v>
      </c>
      <c r="F41" s="47" t="s">
        <v>9</v>
      </c>
      <c r="G41" s="48" t="s">
        <v>9</v>
      </c>
      <c r="H41" s="49" t="s">
        <v>9</v>
      </c>
      <c r="I41" s="46" t="s">
        <v>71</v>
      </c>
      <c r="J41" s="47">
        <v>2</v>
      </c>
      <c r="K41" s="47">
        <v>2</v>
      </c>
      <c r="L41" s="48">
        <v>1</v>
      </c>
      <c r="M41" s="47">
        <v>0</v>
      </c>
      <c r="N41" s="48">
        <v>0</v>
      </c>
      <c r="O41" s="49">
        <v>0.5</v>
      </c>
    </row>
    <row r="42" spans="1:15" x14ac:dyDescent="0.25">
      <c r="A42" s="66"/>
      <c r="B42" s="46" t="s">
        <v>72</v>
      </c>
      <c r="C42" s="47" t="s">
        <v>9</v>
      </c>
      <c r="D42" s="47" t="s">
        <v>9</v>
      </c>
      <c r="E42" s="48" t="s">
        <v>9</v>
      </c>
      <c r="F42" s="47" t="s">
        <v>9</v>
      </c>
      <c r="G42" s="48" t="s">
        <v>9</v>
      </c>
      <c r="H42" s="49" t="s">
        <v>9</v>
      </c>
      <c r="I42" s="46" t="s">
        <v>72</v>
      </c>
      <c r="J42" s="47">
        <v>4</v>
      </c>
      <c r="K42" s="47">
        <v>3</v>
      </c>
      <c r="L42" s="48">
        <v>0.75</v>
      </c>
      <c r="M42" s="47">
        <v>2</v>
      </c>
      <c r="N42" s="48">
        <v>0.5</v>
      </c>
      <c r="O42" s="49">
        <v>2.3333333333333335</v>
      </c>
    </row>
    <row r="43" spans="1:15" x14ac:dyDescent="0.25">
      <c r="A43" s="66"/>
      <c r="B43" s="46" t="s">
        <v>73</v>
      </c>
      <c r="C43" s="47">
        <v>1</v>
      </c>
      <c r="D43" s="47">
        <v>1</v>
      </c>
      <c r="E43" s="48">
        <v>1</v>
      </c>
      <c r="F43" s="47">
        <v>1</v>
      </c>
      <c r="G43" s="48">
        <v>1</v>
      </c>
      <c r="H43" s="49">
        <v>4</v>
      </c>
      <c r="I43" s="46" t="s">
        <v>73</v>
      </c>
      <c r="J43" s="47">
        <v>3</v>
      </c>
      <c r="K43" s="47">
        <v>3</v>
      </c>
      <c r="L43" s="48">
        <v>1</v>
      </c>
      <c r="M43" s="47">
        <v>3</v>
      </c>
      <c r="N43" s="48">
        <v>1</v>
      </c>
      <c r="O43" s="49">
        <v>2</v>
      </c>
    </row>
    <row r="44" spans="1:15" x14ac:dyDescent="0.25">
      <c r="A44" s="66"/>
      <c r="B44" s="46" t="s">
        <v>74</v>
      </c>
      <c r="C44" s="47" t="s">
        <v>9</v>
      </c>
      <c r="D44" s="47" t="s">
        <v>9</v>
      </c>
      <c r="E44" s="48" t="s">
        <v>9</v>
      </c>
      <c r="F44" s="47" t="s">
        <v>9</v>
      </c>
      <c r="G44" s="48" t="s">
        <v>9</v>
      </c>
      <c r="H44" s="49" t="s">
        <v>9</v>
      </c>
      <c r="I44" s="46" t="s">
        <v>74</v>
      </c>
      <c r="J44" s="47">
        <v>1</v>
      </c>
      <c r="K44" s="47">
        <v>1</v>
      </c>
      <c r="L44" s="48">
        <v>1</v>
      </c>
      <c r="M44" s="47">
        <v>0</v>
      </c>
      <c r="N44" s="48">
        <v>0</v>
      </c>
      <c r="O44" s="49">
        <v>0</v>
      </c>
    </row>
    <row r="45" spans="1:15" x14ac:dyDescent="0.25">
      <c r="A45" s="66"/>
      <c r="B45" s="46" t="s">
        <v>75</v>
      </c>
      <c r="C45" s="47" t="s">
        <v>9</v>
      </c>
      <c r="D45" s="47" t="s">
        <v>9</v>
      </c>
      <c r="E45" s="48" t="s">
        <v>9</v>
      </c>
      <c r="F45" s="47" t="s">
        <v>9</v>
      </c>
      <c r="G45" s="48" t="s">
        <v>9</v>
      </c>
      <c r="H45" s="49" t="s">
        <v>9</v>
      </c>
      <c r="I45" s="46" t="s">
        <v>75</v>
      </c>
      <c r="J45" s="47">
        <v>5</v>
      </c>
      <c r="K45" s="47">
        <v>4</v>
      </c>
      <c r="L45" s="48">
        <v>0.8</v>
      </c>
      <c r="M45" s="47">
        <v>3</v>
      </c>
      <c r="N45" s="48">
        <v>0.6</v>
      </c>
      <c r="O45" s="49">
        <v>2.75</v>
      </c>
    </row>
    <row r="46" spans="1:15" x14ac:dyDescent="0.25">
      <c r="A46" s="63" t="s">
        <v>70</v>
      </c>
      <c r="B46" s="42" t="s">
        <v>71</v>
      </c>
      <c r="C46" s="43">
        <v>46</v>
      </c>
      <c r="D46" s="43">
        <v>38</v>
      </c>
      <c r="E46" s="44">
        <v>0.82608695652173914</v>
      </c>
      <c r="F46" s="43">
        <v>37</v>
      </c>
      <c r="G46" s="44">
        <v>0.80434782608695654</v>
      </c>
      <c r="H46" s="45">
        <v>3.2702702702702702</v>
      </c>
      <c r="I46" s="42" t="s">
        <v>71</v>
      </c>
      <c r="J46" s="43">
        <v>185</v>
      </c>
      <c r="K46" s="43">
        <v>164</v>
      </c>
      <c r="L46" s="44">
        <v>0.88648648648648654</v>
      </c>
      <c r="M46" s="43">
        <v>136</v>
      </c>
      <c r="N46" s="44">
        <v>0.73513513513513518</v>
      </c>
      <c r="O46" s="45">
        <v>2.9249999999999998</v>
      </c>
    </row>
    <row r="47" spans="1:15" x14ac:dyDescent="0.25">
      <c r="A47" s="63"/>
      <c r="B47" s="42" t="s">
        <v>72</v>
      </c>
      <c r="C47" s="43">
        <v>45</v>
      </c>
      <c r="D47" s="43">
        <v>40</v>
      </c>
      <c r="E47" s="44">
        <v>0.88888888888888884</v>
      </c>
      <c r="F47" s="43">
        <v>38</v>
      </c>
      <c r="G47" s="44">
        <v>0.84444444444444444</v>
      </c>
      <c r="H47" s="45">
        <v>3.3055555555555554</v>
      </c>
      <c r="I47" s="42" t="s">
        <v>72</v>
      </c>
      <c r="J47" s="43">
        <v>210</v>
      </c>
      <c r="K47" s="43">
        <v>176</v>
      </c>
      <c r="L47" s="44">
        <v>0.83809523809523812</v>
      </c>
      <c r="M47" s="43">
        <v>162</v>
      </c>
      <c r="N47" s="44">
        <v>0.77142857142857146</v>
      </c>
      <c r="O47" s="45">
        <v>3.108092485549133</v>
      </c>
    </row>
    <row r="48" spans="1:15" x14ac:dyDescent="0.25">
      <c r="A48" s="63"/>
      <c r="B48" s="42" t="s">
        <v>73</v>
      </c>
      <c r="C48" s="43">
        <v>52</v>
      </c>
      <c r="D48" s="43">
        <v>49</v>
      </c>
      <c r="E48" s="44">
        <v>0.94230769230769229</v>
      </c>
      <c r="F48" s="43">
        <v>48</v>
      </c>
      <c r="G48" s="44">
        <v>0.92307692307692313</v>
      </c>
      <c r="H48" s="45">
        <v>3.7173913043478262</v>
      </c>
      <c r="I48" s="42" t="s">
        <v>73</v>
      </c>
      <c r="J48" s="43">
        <v>277</v>
      </c>
      <c r="K48" s="43">
        <v>239</v>
      </c>
      <c r="L48" s="44">
        <v>0.86281588447653434</v>
      </c>
      <c r="M48" s="43">
        <v>210</v>
      </c>
      <c r="N48" s="44">
        <v>0.75812274368231047</v>
      </c>
      <c r="O48" s="45">
        <v>3.0464135021097047</v>
      </c>
    </row>
    <row r="49" spans="1:15" x14ac:dyDescent="0.25">
      <c r="A49" s="63"/>
      <c r="B49" s="42" t="s">
        <v>74</v>
      </c>
      <c r="C49" s="43">
        <v>60</v>
      </c>
      <c r="D49" s="43">
        <v>58</v>
      </c>
      <c r="E49" s="44">
        <v>0.96666666666666667</v>
      </c>
      <c r="F49" s="43">
        <v>57</v>
      </c>
      <c r="G49" s="44">
        <v>0.95</v>
      </c>
      <c r="H49" s="45">
        <v>3.3018867924528301</v>
      </c>
      <c r="I49" s="42" t="s">
        <v>74</v>
      </c>
      <c r="J49" s="43">
        <v>335</v>
      </c>
      <c r="K49" s="43">
        <v>312</v>
      </c>
      <c r="L49" s="44">
        <v>0.93134328358208951</v>
      </c>
      <c r="M49" s="43">
        <v>230</v>
      </c>
      <c r="N49" s="44">
        <v>0.68656716417910446</v>
      </c>
      <c r="O49" s="45">
        <v>2.5064935064935066</v>
      </c>
    </row>
    <row r="50" spans="1:15" x14ac:dyDescent="0.25">
      <c r="A50" s="63"/>
      <c r="B50" s="42" t="s">
        <v>75</v>
      </c>
      <c r="C50" s="43">
        <v>90</v>
      </c>
      <c r="D50" s="43">
        <v>88</v>
      </c>
      <c r="E50" s="44">
        <v>0.97777777777777775</v>
      </c>
      <c r="F50" s="43">
        <v>87</v>
      </c>
      <c r="G50" s="44">
        <v>0.96666666666666667</v>
      </c>
      <c r="H50" s="45">
        <v>3.7954545454545454</v>
      </c>
      <c r="I50" s="42" t="s">
        <v>75</v>
      </c>
      <c r="J50" s="43">
        <v>308</v>
      </c>
      <c r="K50" s="43">
        <v>271</v>
      </c>
      <c r="L50" s="44">
        <v>0.87987012987012991</v>
      </c>
      <c r="M50" s="43">
        <v>252</v>
      </c>
      <c r="N50" s="44">
        <v>0.81818181818181823</v>
      </c>
      <c r="O50" s="45">
        <v>3.357471264367816</v>
      </c>
    </row>
    <row r="51" spans="1:15" x14ac:dyDescent="0.25">
      <c r="A51" s="64" t="s">
        <v>51</v>
      </c>
      <c r="B51" s="46" t="s">
        <v>71</v>
      </c>
      <c r="C51" s="50">
        <v>11</v>
      </c>
      <c r="D51" s="47">
        <v>9</v>
      </c>
      <c r="E51" s="48">
        <v>0.81818181818181823</v>
      </c>
      <c r="F51" s="47">
        <v>7</v>
      </c>
      <c r="G51" s="48">
        <v>0.63636363636363635</v>
      </c>
      <c r="H51" s="49">
        <v>2.7777777777777777</v>
      </c>
      <c r="I51" s="46" t="s">
        <v>71</v>
      </c>
      <c r="J51" s="50">
        <v>37</v>
      </c>
      <c r="K51" s="47">
        <v>27</v>
      </c>
      <c r="L51" s="48">
        <v>0.72972972972972971</v>
      </c>
      <c r="M51" s="47">
        <v>23</v>
      </c>
      <c r="N51" s="48">
        <v>0.6216216216216216</v>
      </c>
      <c r="O51" s="49">
        <v>2.9629629629629628</v>
      </c>
    </row>
    <row r="52" spans="1:15" x14ac:dyDescent="0.25">
      <c r="A52" s="64"/>
      <c r="B52" s="46" t="s">
        <v>72</v>
      </c>
      <c r="C52" s="47">
        <v>4</v>
      </c>
      <c r="D52" s="47">
        <v>4</v>
      </c>
      <c r="E52" s="48">
        <v>1</v>
      </c>
      <c r="F52" s="47">
        <v>4</v>
      </c>
      <c r="G52" s="48">
        <v>1</v>
      </c>
      <c r="H52" s="49">
        <v>3.5</v>
      </c>
      <c r="I52" s="46" t="s">
        <v>72</v>
      </c>
      <c r="J52" s="47">
        <v>38</v>
      </c>
      <c r="K52" s="47">
        <v>33</v>
      </c>
      <c r="L52" s="48">
        <v>0.86842105263157898</v>
      </c>
      <c r="M52" s="47">
        <v>27</v>
      </c>
      <c r="N52" s="48">
        <v>0.71052631578947367</v>
      </c>
      <c r="O52" s="49">
        <v>2.71875</v>
      </c>
    </row>
    <row r="53" spans="1:15" x14ac:dyDescent="0.25">
      <c r="A53" s="64"/>
      <c r="B53" s="46" t="s">
        <v>73</v>
      </c>
      <c r="C53" s="47">
        <v>8</v>
      </c>
      <c r="D53" s="47">
        <v>8</v>
      </c>
      <c r="E53" s="48">
        <v>1</v>
      </c>
      <c r="F53" s="47">
        <v>5</v>
      </c>
      <c r="G53" s="48">
        <v>0.625</v>
      </c>
      <c r="H53" s="49">
        <v>2</v>
      </c>
      <c r="I53" s="46" t="s">
        <v>73</v>
      </c>
      <c r="J53" s="47">
        <v>47</v>
      </c>
      <c r="K53" s="47">
        <v>43</v>
      </c>
      <c r="L53" s="48">
        <v>0.91489361702127658</v>
      </c>
      <c r="M53" s="47">
        <v>31</v>
      </c>
      <c r="N53" s="48">
        <v>0.65957446808510634</v>
      </c>
      <c r="O53" s="49">
        <v>2.6279069767441858</v>
      </c>
    </row>
    <row r="54" spans="1:15" x14ac:dyDescent="0.25">
      <c r="A54" s="64"/>
      <c r="B54" s="46" t="s">
        <v>74</v>
      </c>
      <c r="C54" s="47">
        <v>22</v>
      </c>
      <c r="D54" s="47">
        <v>21</v>
      </c>
      <c r="E54" s="48">
        <v>0.95454545454545459</v>
      </c>
      <c r="F54" s="47">
        <v>20</v>
      </c>
      <c r="G54" s="48">
        <v>0.90909090909090906</v>
      </c>
      <c r="H54" s="49">
        <v>3.55</v>
      </c>
      <c r="I54" s="46" t="s">
        <v>74</v>
      </c>
      <c r="J54" s="47">
        <v>64</v>
      </c>
      <c r="K54" s="47">
        <v>57</v>
      </c>
      <c r="L54" s="48">
        <v>0.890625</v>
      </c>
      <c r="M54" s="47">
        <v>49</v>
      </c>
      <c r="N54" s="48">
        <v>0.765625</v>
      </c>
      <c r="O54" s="49">
        <v>3.0363636363636362</v>
      </c>
    </row>
    <row r="55" spans="1:15" x14ac:dyDescent="0.25">
      <c r="A55" s="64"/>
      <c r="B55" s="46" t="s">
        <v>75</v>
      </c>
      <c r="C55" s="47">
        <v>17</v>
      </c>
      <c r="D55" s="47">
        <v>16</v>
      </c>
      <c r="E55" s="48">
        <v>0.94117647058823528</v>
      </c>
      <c r="F55" s="47">
        <v>15</v>
      </c>
      <c r="G55" s="48">
        <v>0.88235294117647056</v>
      </c>
      <c r="H55" s="49">
        <v>3.6875</v>
      </c>
      <c r="I55" s="46" t="s">
        <v>75</v>
      </c>
      <c r="J55" s="47">
        <v>42</v>
      </c>
      <c r="K55" s="47">
        <v>33</v>
      </c>
      <c r="L55" s="48">
        <v>0.7857142857142857</v>
      </c>
      <c r="M55" s="47">
        <v>28</v>
      </c>
      <c r="N55" s="48">
        <v>0.66666666666666663</v>
      </c>
      <c r="O55" s="49">
        <v>3.0999999999999996</v>
      </c>
    </row>
    <row r="56" spans="1:15" x14ac:dyDescent="0.25">
      <c r="A56" s="63" t="s">
        <v>52</v>
      </c>
      <c r="B56" s="42" t="s">
        <v>71</v>
      </c>
      <c r="C56" s="43">
        <v>5</v>
      </c>
      <c r="D56" s="43">
        <v>5</v>
      </c>
      <c r="E56" s="44">
        <v>1</v>
      </c>
      <c r="F56" s="43">
        <v>5</v>
      </c>
      <c r="G56" s="44">
        <v>1</v>
      </c>
      <c r="H56" s="45">
        <v>3.8</v>
      </c>
      <c r="I56" s="42" t="s">
        <v>71</v>
      </c>
      <c r="J56" s="43">
        <v>13</v>
      </c>
      <c r="K56" s="43">
        <v>10</v>
      </c>
      <c r="L56" s="44">
        <v>0.76923076923076927</v>
      </c>
      <c r="M56" s="43">
        <v>9</v>
      </c>
      <c r="N56" s="44">
        <v>0.69230769230769229</v>
      </c>
      <c r="O56" s="45">
        <v>3</v>
      </c>
    </row>
    <row r="57" spans="1:15" x14ac:dyDescent="0.25">
      <c r="A57" s="63"/>
      <c r="B57" s="42" t="s">
        <v>72</v>
      </c>
      <c r="C57" s="43">
        <v>3</v>
      </c>
      <c r="D57" s="43">
        <v>3</v>
      </c>
      <c r="E57" s="44">
        <v>1</v>
      </c>
      <c r="F57" s="43">
        <v>2</v>
      </c>
      <c r="G57" s="44">
        <v>0.66666666666666663</v>
      </c>
      <c r="H57" s="45">
        <v>2.3333333333333335</v>
      </c>
      <c r="I57" s="42" t="s">
        <v>72</v>
      </c>
      <c r="J57" s="43">
        <v>8</v>
      </c>
      <c r="K57" s="43">
        <v>6</v>
      </c>
      <c r="L57" s="44">
        <v>0.75</v>
      </c>
      <c r="M57" s="43">
        <v>5</v>
      </c>
      <c r="N57" s="44">
        <v>0.625</v>
      </c>
      <c r="O57" s="45">
        <v>2.5</v>
      </c>
    </row>
    <row r="58" spans="1:15" x14ac:dyDescent="0.25">
      <c r="A58" s="63"/>
      <c r="B58" s="42" t="s">
        <v>73</v>
      </c>
      <c r="C58" s="43">
        <v>5</v>
      </c>
      <c r="D58" s="43">
        <v>5</v>
      </c>
      <c r="E58" s="44">
        <v>1</v>
      </c>
      <c r="F58" s="43">
        <v>3</v>
      </c>
      <c r="G58" s="44">
        <v>0.6</v>
      </c>
      <c r="H58" s="44">
        <v>2.2000000000000002</v>
      </c>
      <c r="I58" s="42" t="s">
        <v>73</v>
      </c>
      <c r="J58" s="43">
        <v>4</v>
      </c>
      <c r="K58" s="43">
        <v>4</v>
      </c>
      <c r="L58" s="44">
        <v>1</v>
      </c>
      <c r="M58" s="43">
        <v>4</v>
      </c>
      <c r="N58" s="44">
        <v>1</v>
      </c>
      <c r="O58" s="45">
        <v>3.5</v>
      </c>
    </row>
    <row r="59" spans="1:15" x14ac:dyDescent="0.25">
      <c r="A59" s="63"/>
      <c r="B59" s="42" t="s">
        <v>74</v>
      </c>
      <c r="C59" s="43">
        <v>1</v>
      </c>
      <c r="D59" s="43">
        <v>1</v>
      </c>
      <c r="E59" s="44">
        <v>1</v>
      </c>
      <c r="F59" s="43">
        <v>1</v>
      </c>
      <c r="G59" s="44">
        <v>1</v>
      </c>
      <c r="H59" s="45">
        <v>4</v>
      </c>
      <c r="I59" s="42" t="s">
        <v>74</v>
      </c>
      <c r="J59" s="43">
        <v>15</v>
      </c>
      <c r="K59" s="43">
        <v>15</v>
      </c>
      <c r="L59" s="44">
        <v>1</v>
      </c>
      <c r="M59" s="43">
        <v>4</v>
      </c>
      <c r="N59" s="44">
        <v>0.26666666666666666</v>
      </c>
      <c r="O59" s="45">
        <v>1.2</v>
      </c>
    </row>
    <row r="60" spans="1:15" x14ac:dyDescent="0.25">
      <c r="A60" s="63"/>
      <c r="B60" s="42" t="s">
        <v>75</v>
      </c>
      <c r="C60" s="43" t="s">
        <v>9</v>
      </c>
      <c r="D60" s="43" t="s">
        <v>9</v>
      </c>
      <c r="E60" s="44" t="s">
        <v>9</v>
      </c>
      <c r="F60" s="43" t="s">
        <v>9</v>
      </c>
      <c r="G60" s="44" t="s">
        <v>9</v>
      </c>
      <c r="H60" s="45" t="s">
        <v>9</v>
      </c>
      <c r="I60" s="42" t="s">
        <v>75</v>
      </c>
      <c r="J60" s="43">
        <v>3</v>
      </c>
      <c r="K60" s="43">
        <v>3</v>
      </c>
      <c r="L60" s="44">
        <v>1</v>
      </c>
      <c r="M60" s="43">
        <v>3</v>
      </c>
      <c r="N60" s="44">
        <v>1</v>
      </c>
      <c r="O60" s="44">
        <v>3</v>
      </c>
    </row>
  </sheetData>
  <mergeCells count="13">
    <mergeCell ref="A2:A6"/>
    <mergeCell ref="A7:A11"/>
    <mergeCell ref="A14:H14"/>
    <mergeCell ref="I14:O14"/>
    <mergeCell ref="A16:A20"/>
    <mergeCell ref="A46:A50"/>
    <mergeCell ref="A51:A55"/>
    <mergeCell ref="A56:A60"/>
    <mergeCell ref="A21:A25"/>
    <mergeCell ref="A26:A30"/>
    <mergeCell ref="A31:A35"/>
    <mergeCell ref="A36:A40"/>
    <mergeCell ref="A41:A45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5" x14ac:dyDescent="0.25"/>
  <cols>
    <col min="1" max="1" width="14" style="7" customWidth="1"/>
    <col min="2" max="8" width="14" style="14" customWidth="1"/>
  </cols>
  <sheetData>
    <row r="1" spans="1:8" ht="30" x14ac:dyDescent="0.25">
      <c r="A1" s="2" t="s">
        <v>0</v>
      </c>
      <c r="B1" s="8" t="s">
        <v>32</v>
      </c>
      <c r="C1" s="17" t="s">
        <v>64</v>
      </c>
      <c r="D1" s="17" t="s">
        <v>65</v>
      </c>
      <c r="E1" s="18" t="s">
        <v>66</v>
      </c>
      <c r="F1" s="17" t="s">
        <v>67</v>
      </c>
      <c r="G1" s="18" t="s">
        <v>33</v>
      </c>
      <c r="H1" s="19" t="s">
        <v>68</v>
      </c>
    </row>
    <row r="2" spans="1:8" x14ac:dyDescent="0.25">
      <c r="A2" s="58" t="s">
        <v>2</v>
      </c>
      <c r="B2" s="1" t="s">
        <v>71</v>
      </c>
      <c r="C2" s="10">
        <v>362</v>
      </c>
      <c r="D2" s="10">
        <v>305</v>
      </c>
      <c r="E2" s="20">
        <v>0.84254143646408841</v>
      </c>
      <c r="F2" s="10">
        <v>256</v>
      </c>
      <c r="G2" s="20">
        <v>0.70718232044198892</v>
      </c>
      <c r="H2" s="28">
        <v>2.8704318936877078</v>
      </c>
    </row>
    <row r="3" spans="1:8" x14ac:dyDescent="0.25">
      <c r="A3" s="58"/>
      <c r="B3" s="1" t="s">
        <v>72</v>
      </c>
      <c r="C3" s="10">
        <v>365</v>
      </c>
      <c r="D3" s="10">
        <v>308</v>
      </c>
      <c r="E3" s="20">
        <v>0.84383561643835614</v>
      </c>
      <c r="F3" s="10">
        <v>268</v>
      </c>
      <c r="G3" s="20">
        <v>0.73424657534246573</v>
      </c>
      <c r="H3" s="28">
        <v>2.9846153846153847</v>
      </c>
    </row>
    <row r="4" spans="1:8" x14ac:dyDescent="0.25">
      <c r="A4" s="58"/>
      <c r="B4" s="1" t="s">
        <v>73</v>
      </c>
      <c r="C4" s="10">
        <v>490</v>
      </c>
      <c r="D4" s="10">
        <v>427</v>
      </c>
      <c r="E4" s="20">
        <v>0.87142857142857144</v>
      </c>
      <c r="F4" s="10">
        <v>368</v>
      </c>
      <c r="G4" s="20">
        <v>0.75102040816326532</v>
      </c>
      <c r="H4" s="28">
        <v>2.9895981087470447</v>
      </c>
    </row>
    <row r="5" spans="1:8" x14ac:dyDescent="0.25">
      <c r="A5" s="58"/>
      <c r="B5" s="1" t="s">
        <v>74</v>
      </c>
      <c r="C5" s="10">
        <v>534</v>
      </c>
      <c r="D5" s="10">
        <v>499</v>
      </c>
      <c r="E5" s="20">
        <v>0.93445692883895126</v>
      </c>
      <c r="F5" s="10">
        <v>419</v>
      </c>
      <c r="G5" s="20">
        <v>0.78464419475655434</v>
      </c>
      <c r="H5" s="28">
        <v>2.9038854805725971</v>
      </c>
    </row>
    <row r="6" spans="1:8" x14ac:dyDescent="0.25">
      <c r="A6" s="58"/>
      <c r="B6" s="1" t="s">
        <v>75</v>
      </c>
      <c r="C6" s="10">
        <v>533</v>
      </c>
      <c r="D6" s="10">
        <v>482</v>
      </c>
      <c r="E6" s="20">
        <v>0.90431519699812379</v>
      </c>
      <c r="F6" s="10">
        <v>457</v>
      </c>
      <c r="G6" s="20">
        <v>0.85741088180112568</v>
      </c>
      <c r="H6" s="28">
        <v>3.4331223628691978</v>
      </c>
    </row>
    <row r="7" spans="1:8" x14ac:dyDescent="0.25">
      <c r="A7" s="58" t="s">
        <v>3</v>
      </c>
      <c r="B7" s="1" t="s">
        <v>71</v>
      </c>
      <c r="C7" s="10">
        <v>176</v>
      </c>
      <c r="D7" s="10">
        <v>141</v>
      </c>
      <c r="E7" s="20">
        <v>0.80113636363636365</v>
      </c>
      <c r="F7" s="10">
        <v>108</v>
      </c>
      <c r="G7" s="20">
        <v>0.61363636363636365</v>
      </c>
      <c r="H7" s="28">
        <v>2.6715328467153285</v>
      </c>
    </row>
    <row r="8" spans="1:8" x14ac:dyDescent="0.25">
      <c r="A8" s="58"/>
      <c r="B8" s="1" t="s">
        <v>72</v>
      </c>
      <c r="C8" s="10">
        <v>181</v>
      </c>
      <c r="D8" s="10">
        <v>149</v>
      </c>
      <c r="E8" s="20">
        <v>0.82320441988950277</v>
      </c>
      <c r="F8" s="10">
        <v>131</v>
      </c>
      <c r="G8" s="20">
        <v>0.72375690607734811</v>
      </c>
      <c r="H8" s="28">
        <v>2.9523809523809526</v>
      </c>
    </row>
    <row r="9" spans="1:8" x14ac:dyDescent="0.25">
      <c r="A9" s="58"/>
      <c r="B9" s="1" t="s">
        <v>73</v>
      </c>
      <c r="C9" s="10">
        <v>275</v>
      </c>
      <c r="D9" s="10">
        <v>244</v>
      </c>
      <c r="E9" s="20">
        <v>0.88727272727272732</v>
      </c>
      <c r="F9" s="10">
        <v>196</v>
      </c>
      <c r="G9" s="20">
        <v>0.71272727272727276</v>
      </c>
      <c r="H9" s="28">
        <v>2.8205882352941174</v>
      </c>
    </row>
    <row r="10" spans="1:8" x14ac:dyDescent="0.25">
      <c r="A10" s="58"/>
      <c r="B10" s="1" t="s">
        <v>74</v>
      </c>
      <c r="C10" s="10">
        <v>322</v>
      </c>
      <c r="D10" s="10">
        <v>289</v>
      </c>
      <c r="E10" s="20">
        <v>0.89751552795031053</v>
      </c>
      <c r="F10" s="10">
        <v>204</v>
      </c>
      <c r="G10" s="20">
        <v>0.63354037267080743</v>
      </c>
      <c r="H10" s="28">
        <v>2.4265734265734267</v>
      </c>
    </row>
    <row r="11" spans="1:8" x14ac:dyDescent="0.25">
      <c r="A11" s="58"/>
      <c r="B11" s="1" t="s">
        <v>75</v>
      </c>
      <c r="C11" s="10">
        <v>296</v>
      </c>
      <c r="D11" s="10">
        <v>257</v>
      </c>
      <c r="E11" s="20">
        <v>0.8682432432432432</v>
      </c>
      <c r="F11" s="10">
        <v>231</v>
      </c>
      <c r="G11" s="20">
        <v>0.78040540540540537</v>
      </c>
      <c r="H11" s="28">
        <v>3.1691999999999996</v>
      </c>
    </row>
    <row r="12" spans="1:8" ht="30" x14ac:dyDescent="0.25">
      <c r="A12" s="2" t="s">
        <v>47</v>
      </c>
      <c r="B12" s="8" t="s">
        <v>32</v>
      </c>
      <c r="C12" s="17" t="s">
        <v>64</v>
      </c>
      <c r="D12" s="17" t="s">
        <v>65</v>
      </c>
      <c r="E12" s="18" t="s">
        <v>66</v>
      </c>
      <c r="F12" s="17" t="s">
        <v>67</v>
      </c>
      <c r="G12" s="18" t="s">
        <v>33</v>
      </c>
      <c r="H12" s="19" t="s">
        <v>68</v>
      </c>
    </row>
    <row r="13" spans="1:8" x14ac:dyDescent="0.25">
      <c r="A13" s="71" t="s">
        <v>48</v>
      </c>
      <c r="B13" s="1" t="s">
        <v>71</v>
      </c>
      <c r="C13" s="10">
        <v>45</v>
      </c>
      <c r="D13" s="10">
        <v>29</v>
      </c>
      <c r="E13" s="20">
        <v>0.64444444444444449</v>
      </c>
      <c r="F13" s="10">
        <v>21</v>
      </c>
      <c r="G13" s="20">
        <v>0.46666666666666667</v>
      </c>
      <c r="H13" s="28">
        <v>2.4827586206896552</v>
      </c>
    </row>
    <row r="14" spans="1:8" x14ac:dyDescent="0.25">
      <c r="A14" s="72"/>
      <c r="B14" s="1" t="s">
        <v>72</v>
      </c>
      <c r="C14" s="10">
        <v>47</v>
      </c>
      <c r="D14" s="10">
        <v>29</v>
      </c>
      <c r="E14" s="20">
        <v>0.61702127659574468</v>
      </c>
      <c r="F14" s="10">
        <v>25</v>
      </c>
      <c r="G14" s="20">
        <v>0.53191489361702127</v>
      </c>
      <c r="H14" s="28">
        <v>3</v>
      </c>
    </row>
    <row r="15" spans="1:8" x14ac:dyDescent="0.25">
      <c r="A15" s="72"/>
      <c r="B15" s="1" t="s">
        <v>73</v>
      </c>
      <c r="C15" s="10">
        <v>94</v>
      </c>
      <c r="D15" s="10">
        <v>77</v>
      </c>
      <c r="E15" s="20">
        <v>0.81914893617021278</v>
      </c>
      <c r="F15" s="10">
        <v>58</v>
      </c>
      <c r="G15" s="20">
        <v>0.61702127659574468</v>
      </c>
      <c r="H15" s="28">
        <v>2.64</v>
      </c>
    </row>
    <row r="16" spans="1:8" x14ac:dyDescent="0.25">
      <c r="A16" s="72"/>
      <c r="B16" s="1" t="s">
        <v>74</v>
      </c>
      <c r="C16" s="10">
        <v>71</v>
      </c>
      <c r="D16" s="10">
        <v>66</v>
      </c>
      <c r="E16" s="20">
        <v>0.92957746478873238</v>
      </c>
      <c r="F16" s="10">
        <v>47</v>
      </c>
      <c r="G16" s="20">
        <v>0.6619718309859155</v>
      </c>
      <c r="H16" s="28">
        <v>2.3384615384615386</v>
      </c>
    </row>
    <row r="17" spans="1:8" x14ac:dyDescent="0.25">
      <c r="A17" s="73"/>
      <c r="B17" s="1" t="s">
        <v>75</v>
      </c>
      <c r="C17" s="10">
        <v>59</v>
      </c>
      <c r="D17" s="10">
        <v>53</v>
      </c>
      <c r="E17" s="20">
        <v>0.89830508474576276</v>
      </c>
      <c r="F17" s="10">
        <v>46</v>
      </c>
      <c r="G17" s="20">
        <v>0.77966101694915257</v>
      </c>
      <c r="H17" s="28">
        <v>2.9038461538461537</v>
      </c>
    </row>
    <row r="18" spans="1:8" x14ac:dyDescent="0.25">
      <c r="A18" s="74" t="s">
        <v>49</v>
      </c>
      <c r="B18" s="1" t="s">
        <v>71</v>
      </c>
      <c r="C18" s="10">
        <v>6</v>
      </c>
      <c r="D18" s="10">
        <v>5</v>
      </c>
      <c r="E18" s="20">
        <v>0.83333333333333337</v>
      </c>
      <c r="F18" s="10">
        <v>4</v>
      </c>
      <c r="G18" s="20">
        <v>0.66666666666666663</v>
      </c>
      <c r="H18" s="28">
        <v>2.8</v>
      </c>
    </row>
    <row r="19" spans="1:8" x14ac:dyDescent="0.25">
      <c r="A19" s="74"/>
      <c r="B19" s="1" t="s">
        <v>72</v>
      </c>
      <c r="C19" s="29" t="s">
        <v>9</v>
      </c>
      <c r="D19" s="29" t="s">
        <v>9</v>
      </c>
      <c r="E19" s="20" t="s">
        <v>9</v>
      </c>
      <c r="F19" s="29" t="s">
        <v>9</v>
      </c>
      <c r="G19" s="20" t="s">
        <v>9</v>
      </c>
      <c r="H19" s="30" t="s">
        <v>9</v>
      </c>
    </row>
    <row r="20" spans="1:8" x14ac:dyDescent="0.25">
      <c r="A20" s="74"/>
      <c r="B20" s="1" t="s">
        <v>73</v>
      </c>
      <c r="C20" s="10">
        <v>2</v>
      </c>
      <c r="D20" s="10">
        <v>1</v>
      </c>
      <c r="E20" s="20">
        <v>0.5</v>
      </c>
      <c r="F20" s="10">
        <v>1</v>
      </c>
      <c r="G20" s="20">
        <v>0.5</v>
      </c>
      <c r="H20" s="28">
        <v>4</v>
      </c>
    </row>
    <row r="21" spans="1:8" x14ac:dyDescent="0.25">
      <c r="A21" s="74"/>
      <c r="B21" s="1" t="s">
        <v>74</v>
      </c>
      <c r="C21" s="10">
        <v>1</v>
      </c>
      <c r="D21" s="10">
        <v>1</v>
      </c>
      <c r="E21" s="20">
        <v>1</v>
      </c>
      <c r="F21" s="10">
        <v>1</v>
      </c>
      <c r="G21" s="20">
        <v>1</v>
      </c>
      <c r="H21" s="28">
        <v>4</v>
      </c>
    </row>
    <row r="22" spans="1:8" x14ac:dyDescent="0.25">
      <c r="A22" s="74"/>
      <c r="B22" s="1" t="s">
        <v>75</v>
      </c>
      <c r="C22" s="10">
        <v>3</v>
      </c>
      <c r="D22" s="10">
        <v>3</v>
      </c>
      <c r="E22" s="20">
        <v>1</v>
      </c>
      <c r="F22" s="10">
        <v>3</v>
      </c>
      <c r="G22" s="20">
        <v>1</v>
      </c>
      <c r="H22" s="28">
        <v>3.3333333333333335</v>
      </c>
    </row>
    <row r="23" spans="1:8" x14ac:dyDescent="0.25">
      <c r="A23" s="58" t="s">
        <v>10</v>
      </c>
      <c r="B23" s="1" t="s">
        <v>71</v>
      </c>
      <c r="C23" s="10">
        <v>22</v>
      </c>
      <c r="D23" s="10">
        <v>18</v>
      </c>
      <c r="E23" s="20">
        <v>0.81818181818181823</v>
      </c>
      <c r="F23" s="10">
        <v>15</v>
      </c>
      <c r="G23" s="20">
        <v>0.68181818181818177</v>
      </c>
      <c r="H23" s="28">
        <v>2.9333333333333331</v>
      </c>
    </row>
    <row r="24" spans="1:8" x14ac:dyDescent="0.25">
      <c r="A24" s="58"/>
      <c r="B24" s="1" t="s">
        <v>72</v>
      </c>
      <c r="C24" s="29">
        <v>14</v>
      </c>
      <c r="D24" s="29">
        <v>13</v>
      </c>
      <c r="E24" s="20">
        <v>0.9285714285714286</v>
      </c>
      <c r="F24" s="29">
        <v>12</v>
      </c>
      <c r="G24" s="20">
        <v>0.8571428571428571</v>
      </c>
      <c r="H24" s="30">
        <v>3.2307692307692308</v>
      </c>
    </row>
    <row r="25" spans="1:8" x14ac:dyDescent="0.25">
      <c r="A25" s="58"/>
      <c r="B25" s="1" t="s">
        <v>73</v>
      </c>
      <c r="C25" s="10">
        <v>24</v>
      </c>
      <c r="D25" s="10">
        <v>19</v>
      </c>
      <c r="E25" s="20">
        <v>0.79166666666666663</v>
      </c>
      <c r="F25" s="10">
        <v>19</v>
      </c>
      <c r="G25" s="20">
        <v>0.79166666666666663</v>
      </c>
      <c r="H25" s="28">
        <v>3.5722222222222224</v>
      </c>
    </row>
    <row r="26" spans="1:8" x14ac:dyDescent="0.25">
      <c r="A26" s="58"/>
      <c r="B26" s="1" t="s">
        <v>74</v>
      </c>
      <c r="C26" s="10">
        <v>21</v>
      </c>
      <c r="D26" s="10">
        <v>19</v>
      </c>
      <c r="E26" s="20">
        <v>0.90476190476190477</v>
      </c>
      <c r="F26" s="10">
        <v>15</v>
      </c>
      <c r="G26" s="20">
        <v>0.7142857142857143</v>
      </c>
      <c r="H26" s="28">
        <v>2.8421052631578947</v>
      </c>
    </row>
    <row r="27" spans="1:8" x14ac:dyDescent="0.25">
      <c r="A27" s="58"/>
      <c r="B27" s="1" t="s">
        <v>75</v>
      </c>
      <c r="C27" s="10">
        <v>21</v>
      </c>
      <c r="D27" s="10">
        <v>20</v>
      </c>
      <c r="E27" s="20">
        <v>0.95238095238095233</v>
      </c>
      <c r="F27" s="10">
        <v>19</v>
      </c>
      <c r="G27" s="20">
        <v>0.90476190476190477</v>
      </c>
      <c r="H27" s="28">
        <v>3.5555555555555554</v>
      </c>
    </row>
    <row r="28" spans="1:8" x14ac:dyDescent="0.25">
      <c r="A28" s="58" t="s">
        <v>11</v>
      </c>
      <c r="B28" s="1" t="s">
        <v>71</v>
      </c>
      <c r="C28" s="10">
        <v>13</v>
      </c>
      <c r="D28" s="10">
        <v>10</v>
      </c>
      <c r="E28" s="20">
        <v>0.76923076923076927</v>
      </c>
      <c r="F28" s="10">
        <v>10</v>
      </c>
      <c r="G28" s="20">
        <v>0.76923076923076927</v>
      </c>
      <c r="H28" s="28">
        <v>2.9</v>
      </c>
    </row>
    <row r="29" spans="1:8" x14ac:dyDescent="0.25">
      <c r="A29" s="58"/>
      <c r="B29" s="1" t="s">
        <v>72</v>
      </c>
      <c r="C29" s="10">
        <v>26</v>
      </c>
      <c r="D29" s="10">
        <v>24</v>
      </c>
      <c r="E29" s="20">
        <v>0.92307692307692313</v>
      </c>
      <c r="F29" s="10">
        <v>23</v>
      </c>
      <c r="G29" s="20">
        <v>0.88461538461538458</v>
      </c>
      <c r="H29" s="28">
        <v>3.375</v>
      </c>
    </row>
    <row r="30" spans="1:8" x14ac:dyDescent="0.25">
      <c r="A30" s="58"/>
      <c r="B30" s="1" t="s">
        <v>73</v>
      </c>
      <c r="C30" s="10">
        <v>15</v>
      </c>
      <c r="D30" s="10">
        <v>13</v>
      </c>
      <c r="E30" s="20">
        <v>0.8666666666666667</v>
      </c>
      <c r="F30" s="10">
        <v>11</v>
      </c>
      <c r="G30" s="20">
        <v>0.73333333333333328</v>
      </c>
      <c r="H30" s="28">
        <v>3</v>
      </c>
    </row>
    <row r="31" spans="1:8" x14ac:dyDescent="0.25">
      <c r="A31" s="58"/>
      <c r="B31" s="1" t="s">
        <v>74</v>
      </c>
      <c r="C31" s="10">
        <v>24</v>
      </c>
      <c r="D31" s="10">
        <v>22</v>
      </c>
      <c r="E31" s="20">
        <v>0.91666666666666663</v>
      </c>
      <c r="F31" s="10">
        <v>19</v>
      </c>
      <c r="G31" s="20">
        <v>0.79166666666666663</v>
      </c>
      <c r="H31" s="28">
        <v>3.3636363636363638</v>
      </c>
    </row>
    <row r="32" spans="1:8" x14ac:dyDescent="0.25">
      <c r="A32" s="58"/>
      <c r="B32" s="1" t="s">
        <v>75</v>
      </c>
      <c r="C32" s="10">
        <v>24</v>
      </c>
      <c r="D32" s="10">
        <v>23</v>
      </c>
      <c r="E32" s="20">
        <v>0.95833333333333337</v>
      </c>
      <c r="F32" s="10">
        <v>21</v>
      </c>
      <c r="G32" s="20">
        <v>0.875</v>
      </c>
      <c r="H32" s="28">
        <v>3.4347826086956523</v>
      </c>
    </row>
    <row r="33" spans="1:8" x14ac:dyDescent="0.25">
      <c r="A33" s="58" t="s">
        <v>12</v>
      </c>
      <c r="B33" s="1" t="s">
        <v>71</v>
      </c>
      <c r="C33" s="10">
        <v>156</v>
      </c>
      <c r="D33" s="10">
        <v>132</v>
      </c>
      <c r="E33" s="20">
        <v>0.84615384615384615</v>
      </c>
      <c r="F33" s="10">
        <v>100</v>
      </c>
      <c r="G33" s="20">
        <v>0.64102564102564108</v>
      </c>
      <c r="H33" s="28">
        <v>2.5606060606060606</v>
      </c>
    </row>
    <row r="34" spans="1:8" x14ac:dyDescent="0.25">
      <c r="A34" s="58"/>
      <c r="B34" s="1" t="s">
        <v>72</v>
      </c>
      <c r="C34" s="10">
        <v>153</v>
      </c>
      <c r="D34" s="10">
        <v>131</v>
      </c>
      <c r="E34" s="20">
        <v>0.85620915032679734</v>
      </c>
      <c r="F34" s="10">
        <v>103</v>
      </c>
      <c r="G34" s="20">
        <v>0.67320261437908502</v>
      </c>
      <c r="H34" s="28">
        <v>2.7007812499999999</v>
      </c>
    </row>
    <row r="35" spans="1:8" x14ac:dyDescent="0.25">
      <c r="A35" s="58"/>
      <c r="B35" s="1" t="s">
        <v>73</v>
      </c>
      <c r="C35" s="10">
        <v>242</v>
      </c>
      <c r="D35" s="10">
        <v>218</v>
      </c>
      <c r="E35" s="20">
        <v>0.90082644628099173</v>
      </c>
      <c r="F35" s="10">
        <v>178</v>
      </c>
      <c r="G35" s="20">
        <v>0.73553719008264462</v>
      </c>
      <c r="H35" s="28">
        <v>2.799074074074074</v>
      </c>
    </row>
    <row r="36" spans="1:8" x14ac:dyDescent="0.25">
      <c r="A36" s="58"/>
      <c r="B36" s="1" t="s">
        <v>74</v>
      </c>
      <c r="C36" s="10">
        <v>248</v>
      </c>
      <c r="D36" s="10">
        <v>220</v>
      </c>
      <c r="E36" s="20">
        <v>0.88709677419354838</v>
      </c>
      <c r="F36" s="10">
        <v>185</v>
      </c>
      <c r="G36" s="20">
        <v>0.74596774193548387</v>
      </c>
      <c r="H36" s="28">
        <v>2.918181818181818</v>
      </c>
    </row>
    <row r="37" spans="1:8" x14ac:dyDescent="0.25">
      <c r="A37" s="58"/>
      <c r="B37" s="1" t="s">
        <v>75</v>
      </c>
      <c r="C37" s="10">
        <v>265</v>
      </c>
      <c r="D37" s="10">
        <v>231</v>
      </c>
      <c r="E37" s="20">
        <v>0.8716981132075472</v>
      </c>
      <c r="F37" s="10">
        <v>217</v>
      </c>
      <c r="G37" s="20">
        <v>0.81886792452830193</v>
      </c>
      <c r="H37" s="28">
        <v>3.2587719298245612</v>
      </c>
    </row>
    <row r="38" spans="1:8" x14ac:dyDescent="0.25">
      <c r="A38" s="58" t="s">
        <v>13</v>
      </c>
      <c r="B38" s="1" t="s">
        <v>71</v>
      </c>
      <c r="C38" s="10">
        <v>2</v>
      </c>
      <c r="D38" s="10">
        <v>2</v>
      </c>
      <c r="E38" s="20">
        <v>1</v>
      </c>
      <c r="F38" s="10">
        <v>0</v>
      </c>
      <c r="G38" s="20">
        <v>0</v>
      </c>
      <c r="H38" s="28">
        <v>0.5</v>
      </c>
    </row>
    <row r="39" spans="1:8" x14ac:dyDescent="0.25">
      <c r="A39" s="58"/>
      <c r="B39" s="1" t="s">
        <v>72</v>
      </c>
      <c r="C39" s="10">
        <v>4</v>
      </c>
      <c r="D39" s="10">
        <v>3</v>
      </c>
      <c r="E39" s="20">
        <v>0.75</v>
      </c>
      <c r="F39" s="10">
        <v>2</v>
      </c>
      <c r="G39" s="20">
        <v>0.5</v>
      </c>
      <c r="H39" s="28">
        <v>2.3333333333333335</v>
      </c>
    </row>
    <row r="40" spans="1:8" x14ac:dyDescent="0.25">
      <c r="A40" s="58"/>
      <c r="B40" s="1" t="s">
        <v>73</v>
      </c>
      <c r="C40" s="10">
        <v>4</v>
      </c>
      <c r="D40" s="10">
        <v>4</v>
      </c>
      <c r="E40" s="20">
        <v>1</v>
      </c>
      <c r="F40" s="10">
        <v>4</v>
      </c>
      <c r="G40" s="20">
        <v>1</v>
      </c>
      <c r="H40" s="28">
        <v>2.5</v>
      </c>
    </row>
    <row r="41" spans="1:8" x14ac:dyDescent="0.25">
      <c r="A41" s="58"/>
      <c r="B41" s="1" t="s">
        <v>74</v>
      </c>
      <c r="C41" s="10">
        <v>1</v>
      </c>
      <c r="D41" s="10">
        <v>1</v>
      </c>
      <c r="E41" s="20">
        <v>1</v>
      </c>
      <c r="F41" s="10">
        <v>0</v>
      </c>
      <c r="G41" s="20">
        <v>0</v>
      </c>
      <c r="H41" s="28">
        <v>0</v>
      </c>
    </row>
    <row r="42" spans="1:8" x14ac:dyDescent="0.25">
      <c r="A42" s="58"/>
      <c r="B42" s="1" t="s">
        <v>75</v>
      </c>
      <c r="C42" s="10">
        <v>5</v>
      </c>
      <c r="D42" s="10">
        <v>4</v>
      </c>
      <c r="E42" s="20">
        <v>0.8</v>
      </c>
      <c r="F42" s="10">
        <v>3</v>
      </c>
      <c r="G42" s="20">
        <v>0.6</v>
      </c>
      <c r="H42" s="28">
        <v>2.75</v>
      </c>
    </row>
    <row r="43" spans="1:8" x14ac:dyDescent="0.25">
      <c r="A43" s="74" t="s">
        <v>50</v>
      </c>
      <c r="B43" s="1" t="s">
        <v>71</v>
      </c>
      <c r="C43" s="10">
        <v>231</v>
      </c>
      <c r="D43" s="10">
        <v>202</v>
      </c>
      <c r="E43" s="20">
        <v>0.87445887445887449</v>
      </c>
      <c r="F43" s="10">
        <v>173</v>
      </c>
      <c r="G43" s="20">
        <v>0.74891774891774887</v>
      </c>
      <c r="H43" s="28">
        <v>2.9898477157360408</v>
      </c>
    </row>
    <row r="44" spans="1:8" x14ac:dyDescent="0.25">
      <c r="A44" s="74"/>
      <c r="B44" s="1" t="s">
        <v>72</v>
      </c>
      <c r="C44" s="10">
        <v>255</v>
      </c>
      <c r="D44" s="10">
        <v>216</v>
      </c>
      <c r="E44" s="20">
        <v>0.84705882352941175</v>
      </c>
      <c r="F44" s="10">
        <v>200</v>
      </c>
      <c r="G44" s="20">
        <v>0.78431372549019607</v>
      </c>
      <c r="H44" s="28">
        <v>3.142105263157895</v>
      </c>
    </row>
    <row r="45" spans="1:8" x14ac:dyDescent="0.25">
      <c r="A45" s="74"/>
      <c r="B45" s="1" t="s">
        <v>73</v>
      </c>
      <c r="C45" s="10">
        <v>329</v>
      </c>
      <c r="D45" s="10">
        <v>288</v>
      </c>
      <c r="E45" s="20">
        <v>0.87537993920972645</v>
      </c>
      <c r="F45" s="10">
        <v>258</v>
      </c>
      <c r="G45" s="20">
        <v>0.78419452887537999</v>
      </c>
      <c r="H45" s="28">
        <v>3.1554770318021204</v>
      </c>
    </row>
    <row r="46" spans="1:8" x14ac:dyDescent="0.25">
      <c r="A46" s="74"/>
      <c r="B46" s="1" t="s">
        <v>74</v>
      </c>
      <c r="C46" s="10">
        <v>395</v>
      </c>
      <c r="D46" s="10">
        <v>370</v>
      </c>
      <c r="E46" s="20">
        <v>0.93670886075949367</v>
      </c>
      <c r="F46" s="10">
        <v>287</v>
      </c>
      <c r="G46" s="20">
        <v>0.72658227848101264</v>
      </c>
      <c r="H46" s="28">
        <v>2.6232686980609419</v>
      </c>
    </row>
    <row r="47" spans="1:8" x14ac:dyDescent="0.25">
      <c r="A47" s="74"/>
      <c r="B47" s="1" t="s">
        <v>75</v>
      </c>
      <c r="C47" s="10">
        <v>398</v>
      </c>
      <c r="D47" s="10">
        <v>359</v>
      </c>
      <c r="E47" s="20">
        <v>0.90201005025125625</v>
      </c>
      <c r="F47" s="10">
        <v>339</v>
      </c>
      <c r="G47" s="20">
        <v>0.85175879396984921</v>
      </c>
      <c r="H47" s="28">
        <v>3.4679083094555874</v>
      </c>
    </row>
    <row r="48" spans="1:8" x14ac:dyDescent="0.25">
      <c r="A48" s="74" t="s">
        <v>51</v>
      </c>
      <c r="B48" s="1" t="s">
        <v>71</v>
      </c>
      <c r="C48" s="10">
        <v>48</v>
      </c>
      <c r="D48" s="10">
        <v>36</v>
      </c>
      <c r="E48" s="20">
        <v>0.75</v>
      </c>
      <c r="F48" s="10">
        <v>30</v>
      </c>
      <c r="G48" s="20">
        <v>0.625</v>
      </c>
      <c r="H48" s="28">
        <v>2.9166666666666665</v>
      </c>
    </row>
    <row r="49" spans="1:8" x14ac:dyDescent="0.25">
      <c r="A49" s="74"/>
      <c r="B49" s="1" t="s">
        <v>72</v>
      </c>
      <c r="C49" s="10">
        <v>42</v>
      </c>
      <c r="D49" s="10">
        <v>37</v>
      </c>
      <c r="E49" s="20">
        <v>0.88095238095238093</v>
      </c>
      <c r="F49" s="10">
        <v>31</v>
      </c>
      <c r="G49" s="20">
        <v>0.73809523809523814</v>
      </c>
      <c r="H49" s="28">
        <v>2.8055555555555554</v>
      </c>
    </row>
    <row r="50" spans="1:8" x14ac:dyDescent="0.25">
      <c r="A50" s="74"/>
      <c r="B50" s="1" t="s">
        <v>73</v>
      </c>
      <c r="C50" s="10">
        <v>55</v>
      </c>
      <c r="D50" s="10">
        <v>51</v>
      </c>
      <c r="E50" s="20">
        <v>0.92727272727272725</v>
      </c>
      <c r="F50" s="10">
        <v>36</v>
      </c>
      <c r="G50" s="20">
        <v>0.65454545454545454</v>
      </c>
      <c r="H50" s="28">
        <v>2.5294117647058822</v>
      </c>
    </row>
    <row r="51" spans="1:8" x14ac:dyDescent="0.25">
      <c r="A51" s="74"/>
      <c r="B51" s="1" t="s">
        <v>74</v>
      </c>
      <c r="C51" s="10">
        <v>86</v>
      </c>
      <c r="D51" s="10">
        <v>78</v>
      </c>
      <c r="E51" s="20">
        <v>0.90697674418604646</v>
      </c>
      <c r="F51" s="10">
        <v>69</v>
      </c>
      <c r="G51" s="20">
        <v>0.80232558139534882</v>
      </c>
      <c r="H51" s="28">
        <v>3.1733333333333333</v>
      </c>
    </row>
    <row r="52" spans="1:8" x14ac:dyDescent="0.25">
      <c r="A52" s="74"/>
      <c r="B52" s="1" t="s">
        <v>75</v>
      </c>
      <c r="C52" s="10">
        <v>59</v>
      </c>
      <c r="D52" s="10">
        <v>49</v>
      </c>
      <c r="E52" s="20">
        <v>0.83050847457627119</v>
      </c>
      <c r="F52" s="10">
        <v>43</v>
      </c>
      <c r="G52" s="20">
        <v>0.72881355932203384</v>
      </c>
      <c r="H52" s="28">
        <v>3.2918367346938782</v>
      </c>
    </row>
    <row r="53" spans="1:8" x14ac:dyDescent="0.25">
      <c r="A53" s="74" t="s">
        <v>52</v>
      </c>
      <c r="B53" s="1" t="s">
        <v>71</v>
      </c>
      <c r="C53" s="10">
        <v>18</v>
      </c>
      <c r="D53" s="10">
        <v>15</v>
      </c>
      <c r="E53" s="20">
        <v>0.83333333333333337</v>
      </c>
      <c r="F53" s="10">
        <v>14</v>
      </c>
      <c r="G53" s="20">
        <v>0.77777777777777779</v>
      </c>
      <c r="H53" s="28">
        <v>3.2666666666666666</v>
      </c>
    </row>
    <row r="54" spans="1:8" x14ac:dyDescent="0.25">
      <c r="A54" s="74"/>
      <c r="B54" s="1" t="s">
        <v>72</v>
      </c>
      <c r="C54" s="10">
        <v>11</v>
      </c>
      <c r="D54" s="10">
        <v>9</v>
      </c>
      <c r="E54" s="20">
        <v>0.81818181818181823</v>
      </c>
      <c r="F54" s="10">
        <v>7</v>
      </c>
      <c r="G54" s="20">
        <v>0.63636363636363635</v>
      </c>
      <c r="H54" s="28">
        <v>2.4444444444444446</v>
      </c>
    </row>
    <row r="55" spans="1:8" x14ac:dyDescent="0.25">
      <c r="A55" s="74"/>
      <c r="B55" s="1" t="s">
        <v>73</v>
      </c>
      <c r="C55" s="10">
        <v>9</v>
      </c>
      <c r="D55" s="10">
        <v>9</v>
      </c>
      <c r="E55" s="20">
        <v>1</v>
      </c>
      <c r="F55" s="10">
        <v>7</v>
      </c>
      <c r="G55" s="20">
        <v>0.77777777777777779</v>
      </c>
      <c r="H55" s="28">
        <v>2.7777777777777777</v>
      </c>
    </row>
    <row r="56" spans="1:8" x14ac:dyDescent="0.25">
      <c r="A56" s="74"/>
      <c r="B56" s="1" t="s">
        <v>74</v>
      </c>
      <c r="C56" s="10">
        <v>16</v>
      </c>
      <c r="D56" s="10">
        <v>16</v>
      </c>
      <c r="E56" s="20">
        <v>1</v>
      </c>
      <c r="F56" s="10">
        <v>5</v>
      </c>
      <c r="G56" s="20">
        <v>0.3125</v>
      </c>
      <c r="H56" s="28">
        <v>1.375</v>
      </c>
    </row>
    <row r="57" spans="1:8" x14ac:dyDescent="0.25">
      <c r="A57" s="74"/>
      <c r="B57" s="1" t="s">
        <v>75</v>
      </c>
      <c r="C57" s="10">
        <v>3</v>
      </c>
      <c r="D57" s="10">
        <v>3</v>
      </c>
      <c r="E57" s="20">
        <v>1</v>
      </c>
      <c r="F57" s="10">
        <v>3</v>
      </c>
      <c r="G57" s="20">
        <v>1</v>
      </c>
      <c r="H57" s="28">
        <v>3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7" customWidth="1"/>
    <col min="2" max="11" width="11.7109375" style="14" customWidth="1"/>
  </cols>
  <sheetData>
    <row r="1" spans="1:11" ht="45" x14ac:dyDescent="0.25">
      <c r="A1" s="37" t="s">
        <v>32</v>
      </c>
      <c r="B1" s="17" t="s">
        <v>53</v>
      </c>
      <c r="C1" s="17" t="s">
        <v>54</v>
      </c>
      <c r="D1" s="17" t="s">
        <v>55</v>
      </c>
      <c r="E1" s="17" t="s">
        <v>56</v>
      </c>
      <c r="F1" s="17" t="s">
        <v>57</v>
      </c>
      <c r="G1" s="17" t="s">
        <v>58</v>
      </c>
      <c r="H1" s="17" t="s">
        <v>59</v>
      </c>
      <c r="I1" s="17" t="s">
        <v>60</v>
      </c>
      <c r="J1" s="17" t="s">
        <v>61</v>
      </c>
      <c r="K1" s="17" t="s">
        <v>62</v>
      </c>
    </row>
    <row r="2" spans="1:11" x14ac:dyDescent="0.25">
      <c r="A2" s="51" t="s">
        <v>71</v>
      </c>
      <c r="B2" s="31">
        <v>16</v>
      </c>
      <c r="C2" s="32">
        <v>1519.5998460000003</v>
      </c>
      <c r="D2" s="33">
        <v>526.90702011095698</v>
      </c>
      <c r="E2" s="32">
        <v>50.653328200000004</v>
      </c>
      <c r="F2" s="32">
        <v>2.8840000000000008</v>
      </c>
      <c r="G2" s="34">
        <v>2.5300000000000007</v>
      </c>
      <c r="H2" s="33">
        <v>17.563567337031898</v>
      </c>
      <c r="I2" s="31">
        <v>521</v>
      </c>
      <c r="J2" s="31">
        <v>838</v>
      </c>
      <c r="K2" s="35">
        <v>0.62171837708830546</v>
      </c>
    </row>
    <row r="3" spans="1:11" x14ac:dyDescent="0.25">
      <c r="A3" s="51" t="s">
        <v>72</v>
      </c>
      <c r="B3" s="31">
        <v>17</v>
      </c>
      <c r="C3" s="32">
        <v>1541.999928</v>
      </c>
      <c r="D3" s="33">
        <v>479.3285446067764</v>
      </c>
      <c r="E3" s="32">
        <v>51.399997599999999</v>
      </c>
      <c r="F3" s="32">
        <v>3.2170000000000005</v>
      </c>
      <c r="G3" s="34">
        <v>2.5500000000000007</v>
      </c>
      <c r="H3" s="33">
        <v>15.977618153559213</v>
      </c>
      <c r="I3" s="31">
        <v>518</v>
      </c>
      <c r="J3" s="31">
        <v>877</v>
      </c>
      <c r="K3" s="35">
        <v>0.59064994298745721</v>
      </c>
    </row>
    <row r="4" spans="1:11" x14ac:dyDescent="0.25">
      <c r="A4" s="51" t="s">
        <v>73</v>
      </c>
      <c r="B4" s="31">
        <v>21</v>
      </c>
      <c r="C4" s="32">
        <v>2142.9589290000008</v>
      </c>
      <c r="D4" s="36">
        <v>516.37564554216874</v>
      </c>
      <c r="E4" s="34">
        <v>71.431964300000018</v>
      </c>
      <c r="F4" s="34">
        <v>4.1500000000000012</v>
      </c>
      <c r="G4" s="34">
        <v>3.2833000000000014</v>
      </c>
      <c r="H4" s="36">
        <v>17.21252151807229</v>
      </c>
      <c r="I4" s="31">
        <v>707</v>
      </c>
      <c r="J4" s="31">
        <v>1088</v>
      </c>
      <c r="K4" s="35">
        <v>0.6498161764705882</v>
      </c>
    </row>
    <row r="5" spans="1:11" x14ac:dyDescent="0.25">
      <c r="A5" s="51" t="s">
        <v>74</v>
      </c>
      <c r="B5" s="31">
        <v>20</v>
      </c>
      <c r="C5" s="32">
        <v>2576.0847300000005</v>
      </c>
      <c r="D5" s="33">
        <v>652.17334936708858</v>
      </c>
      <c r="E5" s="32">
        <v>85.869491000000011</v>
      </c>
      <c r="F5" s="32">
        <v>3.9500000000000011</v>
      </c>
      <c r="G5" s="34">
        <v>2.3580000000000014</v>
      </c>
      <c r="H5" s="33">
        <v>21.739111645569619</v>
      </c>
      <c r="I5" s="31">
        <v>841</v>
      </c>
      <c r="J5" s="31">
        <v>1064</v>
      </c>
      <c r="K5" s="35">
        <v>0.79041353383458646</v>
      </c>
    </row>
    <row r="6" spans="1:11" x14ac:dyDescent="0.25">
      <c r="A6" s="51" t="s">
        <v>75</v>
      </c>
      <c r="B6" s="31">
        <v>22</v>
      </c>
      <c r="C6" s="32">
        <v>2468.8274519999995</v>
      </c>
      <c r="D6" s="33">
        <v>556.88255971849389</v>
      </c>
      <c r="E6" s="32">
        <v>82.294248399999987</v>
      </c>
      <c r="F6" s="32">
        <v>4.4333000000000009</v>
      </c>
      <c r="G6" s="34">
        <v>3.4333000000000009</v>
      </c>
      <c r="H6" s="33">
        <v>18.562751990616462</v>
      </c>
      <c r="I6" s="31">
        <v>796</v>
      </c>
      <c r="J6" s="31">
        <v>1182</v>
      </c>
      <c r="K6" s="35">
        <v>0.67343485617597287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Characteristics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dcterms:created xsi:type="dcterms:W3CDTF">2017-09-06T22:03:18Z</dcterms:created>
  <dcterms:modified xsi:type="dcterms:W3CDTF">2018-08-23T21:38:29Z</dcterms:modified>
</cp:coreProperties>
</file>