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9" i="1"/>
  <c r="L7" i="1"/>
  <c r="L6" i="1"/>
  <c r="L5" i="1"/>
  <c r="L4" i="1"/>
  <c r="J31" i="1" l="1"/>
  <c r="K34" i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9" i="1"/>
  <c r="K6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24" i="1"/>
  <c r="J18" i="1"/>
  <c r="J7" i="1"/>
  <c r="K35" i="1" l="1"/>
  <c r="K31" i="1"/>
  <c r="K24" i="1"/>
  <c r="K18" i="1"/>
</calcChain>
</file>

<file path=xl/sharedStrings.xml><?xml version="1.0" encoding="utf-8"?>
<sst xmlns="http://schemas.openxmlformats.org/spreadsheetml/2006/main" count="537" uniqueCount="76">
  <si>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</si>
  <si>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</si>
  <si>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</si>
  <si>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</si>
  <si>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</si>
  <si>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</si>
  <si>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</si>
  <si>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</si>
  <si>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</si>
  <si>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</si>
  <si>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</si>
  <si>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</si>
  <si>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</si>
  <si>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</si>
  <si>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</si>
  <si>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</si>
  <si>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</si>
  <si>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</si>
  <si>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</si>
  <si>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</si>
  <si>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</si>
  <si>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</si>
  <si>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</si>
  <si>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</si>
  <si>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</si>
  <si>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</si>
  <si>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</si>
  <si>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</si>
  <si>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</si>
  <si>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</si>
  <si>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</si>
  <si>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</si>
  <si>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</si>
  <si>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</si>
  <si>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Health Education
Student Characteristics</t>
  </si>
  <si>
    <t>Program</t>
  </si>
  <si>
    <t>Term</t>
  </si>
  <si>
    <t>Success Rate</t>
  </si>
  <si>
    <t>Course</t>
  </si>
  <si>
    <t>Health Education
Success and Retention Rates by Course</t>
  </si>
  <si>
    <t>Health Education</t>
  </si>
  <si>
    <t>HED-105 : Health Education for Teachers</t>
  </si>
  <si>
    <t>HED-120 : Personal Health and Lifestyles</t>
  </si>
  <si>
    <t>HED-155 : Realities of Nutrition</t>
  </si>
  <si>
    <t>HED-201 : Introduction to Public Health</t>
  </si>
  <si>
    <t>HED-202 : Health Professions &amp; Org</t>
  </si>
  <si>
    <t>HED-203 : Substance Abuse&amp;Public Health</t>
  </si>
  <si>
    <t>HED-204 : Health and Social Justice</t>
  </si>
  <si>
    <t>HED-251 : Healthy Lifestyle Theory &amp; App</t>
  </si>
  <si>
    <t>Location</t>
  </si>
  <si>
    <t>On-Campus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</si>
  <si>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</si>
  <si>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</si>
  <si>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</si>
  <si>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</si>
  <si>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</si>
  <si>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</si>
  <si>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</si>
  <si>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</si>
  <si>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</si>
  <si>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</si>
  <si>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</si>
  <si>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</si>
  <si>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</si>
  <si>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</si>
  <si>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</si>
  <si>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</si>
  <si>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</si>
  <si>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</si>
  <si>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</si>
  <si>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</si>
  <si>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</si>
  <si>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</si>
  <si>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Fall 2017</t>
  </si>
  <si>
    <t>Online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</si>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</sst>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7" customWidth="1"/>
    <col min="2" max="12" width="8.28515625" style="14" customWidth="1"/>
  </cols>
  <sheetData>
    <row r="1" spans="1:12" x14ac:dyDescent="0.25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2" t="s">
        <v>0</v>
      </c>
      <c r="B3" s="54" t="s">
        <v>1</v>
      </c>
      <c r="C3" s="55"/>
      <c r="D3" s="54" t="s">
        <v>2</v>
      </c>
      <c r="E3" s="55"/>
      <c r="F3" s="54" t="s">
        <v>3</v>
      </c>
      <c r="G3" s="55"/>
      <c r="H3" s="54" t="s">
        <v>4</v>
      </c>
      <c r="I3" s="55"/>
      <c r="J3" s="56" t="s">
        <v>73</v>
      </c>
      <c r="K3" s="56"/>
      <c r="L3" s="9" t="s">
        <v>5</v>
      </c>
    </row>
    <row r="4" spans="1:12" x14ac:dyDescent="0.25">
      <c r="A4" s="3" t="s">
        <v>6</v>
      </c>
      <c r="B4" s="10">
        <v>253</v>
      </c>
      <c r="C4" s="11">
        <f t="shared" ref="C4:C6" si="0">B4/394</f>
        <v>0.64213197969543145</v>
      </c>
      <c r="D4" s="10">
        <v>239</v>
      </c>
      <c r="E4" s="11">
        <f t="shared" ref="E4:E6" si="1">D4/366</f>
        <v>0.65300546448087426</v>
      </c>
      <c r="F4" s="10">
        <v>303</v>
      </c>
      <c r="G4" s="11">
        <f t="shared" ref="G4:G6" si="2">F4/492</f>
        <v>0.61585365853658536</v>
      </c>
      <c r="H4" s="10">
        <v>397</v>
      </c>
      <c r="I4" s="11">
        <f t="shared" ref="I4:I6" si="3">H4/619</f>
        <v>0.64135702746365109</v>
      </c>
      <c r="J4" s="10">
        <v>392</v>
      </c>
      <c r="K4" s="11">
        <f t="shared" ref="K4:K6" si="4">J4/602</f>
        <v>0.65116279069767447</v>
      </c>
      <c r="L4" s="11">
        <f>(J4-B4)/B4</f>
        <v>0.54940711462450598</v>
      </c>
    </row>
    <row r="5" spans="1:12" x14ac:dyDescent="0.25">
      <c r="A5" s="3" t="s">
        <v>7</v>
      </c>
      <c r="B5" s="10">
        <v>137</v>
      </c>
      <c r="C5" s="11">
        <f t="shared" si="0"/>
        <v>0.34771573604060912</v>
      </c>
      <c r="D5" s="10">
        <v>126</v>
      </c>
      <c r="E5" s="11">
        <f t="shared" si="1"/>
        <v>0.34426229508196721</v>
      </c>
      <c r="F5" s="10">
        <v>179</v>
      </c>
      <c r="G5" s="11">
        <f t="shared" si="2"/>
        <v>0.36382113821138212</v>
      </c>
      <c r="H5" s="10">
        <v>211</v>
      </c>
      <c r="I5" s="11">
        <f t="shared" si="3"/>
        <v>0.34087237479806137</v>
      </c>
      <c r="J5" s="10">
        <v>209</v>
      </c>
      <c r="K5" s="11">
        <f t="shared" si="4"/>
        <v>0.34717607973421927</v>
      </c>
      <c r="L5" s="11">
        <f>(J5-B5)/B5</f>
        <v>0.52554744525547448</v>
      </c>
    </row>
    <row r="6" spans="1:12" x14ac:dyDescent="0.25">
      <c r="A6" s="3" t="s">
        <v>8</v>
      </c>
      <c r="B6" s="10">
        <v>4</v>
      </c>
      <c r="C6" s="11">
        <f t="shared" si="0"/>
        <v>1.015228426395939E-2</v>
      </c>
      <c r="D6" s="10">
        <v>1</v>
      </c>
      <c r="E6" s="11">
        <f t="shared" si="1"/>
        <v>2.7322404371584699E-3</v>
      </c>
      <c r="F6" s="10">
        <v>10</v>
      </c>
      <c r="G6" s="11">
        <f t="shared" si="2"/>
        <v>2.032520325203252E-2</v>
      </c>
      <c r="H6" s="10">
        <v>11</v>
      </c>
      <c r="I6" s="11">
        <f t="shared" si="3"/>
        <v>1.7770597738287562E-2</v>
      </c>
      <c r="J6" s="10">
        <v>1</v>
      </c>
      <c r="K6" s="11">
        <f t="shared" si="4"/>
        <v>1.6611295681063123E-3</v>
      </c>
      <c r="L6" s="11">
        <f>(J6-B6)/B6</f>
        <v>-0.75</v>
      </c>
    </row>
    <row r="7" spans="1:12" s="38" customFormat="1" x14ac:dyDescent="0.25">
      <c r="A7" s="4" t="s">
        <v>9</v>
      </c>
      <c r="B7" s="12">
        <f t="shared" ref="B7" si="5">SUM(B4:B6)</f>
        <v>394</v>
      </c>
      <c r="C7" s="13">
        <f>B7/394</f>
        <v>1</v>
      </c>
      <c r="D7" s="12">
        <f t="shared" ref="D7" si="6">SUM(D4:D6)</f>
        <v>366</v>
      </c>
      <c r="E7" s="13">
        <f>D7/366</f>
        <v>1</v>
      </c>
      <c r="F7" s="12">
        <f t="shared" ref="F7" si="7">SUM(F4:F6)</f>
        <v>492</v>
      </c>
      <c r="G7" s="13">
        <f>F7/492</f>
        <v>1</v>
      </c>
      <c r="H7" s="12">
        <f>SUM(H4:H6)</f>
        <v>619</v>
      </c>
      <c r="I7" s="13">
        <f>H7/619</f>
        <v>1</v>
      </c>
      <c r="J7" s="12">
        <f>SUM(J4:J6)</f>
        <v>602</v>
      </c>
      <c r="K7" s="13">
        <f>J7/602</f>
        <v>1</v>
      </c>
      <c r="L7" s="13">
        <f>(J7-B7)/B7</f>
        <v>0.52791878172588835</v>
      </c>
    </row>
    <row r="8" spans="1:12" ht="30" x14ac:dyDescent="0.25">
      <c r="A8" s="2" t="s">
        <v>10</v>
      </c>
      <c r="B8" s="54" t="s">
        <v>1</v>
      </c>
      <c r="C8" s="55"/>
      <c r="D8" s="54" t="s">
        <v>2</v>
      </c>
      <c r="E8" s="55"/>
      <c r="F8" s="54" t="s">
        <v>3</v>
      </c>
      <c r="G8" s="55"/>
      <c r="H8" s="54" t="s">
        <v>4</v>
      </c>
      <c r="I8" s="55"/>
      <c r="J8" s="56" t="s">
        <v>73</v>
      </c>
      <c r="K8" s="56"/>
      <c r="L8" s="9" t="s">
        <v>5</v>
      </c>
    </row>
    <row r="9" spans="1:12" x14ac:dyDescent="0.25">
      <c r="A9" s="3" t="s">
        <v>11</v>
      </c>
      <c r="B9" s="10">
        <v>27</v>
      </c>
      <c r="C9" s="11">
        <f>B9/394</f>
        <v>6.8527918781725886E-2</v>
      </c>
      <c r="D9" s="10">
        <v>29</v>
      </c>
      <c r="E9" s="11">
        <f>D9/366</f>
        <v>7.9234972677595633E-2</v>
      </c>
      <c r="F9" s="10">
        <v>56</v>
      </c>
      <c r="G9" s="11">
        <f>F9/492</f>
        <v>0.11382113821138211</v>
      </c>
      <c r="H9" s="10">
        <v>54</v>
      </c>
      <c r="I9" s="11">
        <f>H9/619</f>
        <v>8.723747980613894E-2</v>
      </c>
      <c r="J9" s="10">
        <v>64</v>
      </c>
      <c r="K9" s="11">
        <f t="shared" ref="K9:K18" si="8">J9/602</f>
        <v>0.10631229235880399</v>
      </c>
      <c r="L9" s="11">
        <f>(J9-B9)/B9</f>
        <v>1.3703703703703705</v>
      </c>
    </row>
    <row r="10" spans="1:12" x14ac:dyDescent="0.25">
      <c r="A10" s="3" t="s">
        <v>12</v>
      </c>
      <c r="B10" s="10">
        <v>1</v>
      </c>
      <c r="C10" s="11">
        <f t="shared" ref="C10:C18" si="9">B10/394</f>
        <v>2.5380710659898475E-3</v>
      </c>
      <c r="D10" s="10">
        <v>3</v>
      </c>
      <c r="E10" s="11">
        <f t="shared" ref="E10:E18" si="10">D10/366</f>
        <v>8.1967213114754103E-3</v>
      </c>
      <c r="F10" s="10">
        <v>2</v>
      </c>
      <c r="G10" s="11">
        <f t="shared" ref="G10:G18" si="11">F10/492</f>
        <v>4.0650406504065045E-3</v>
      </c>
      <c r="H10" s="15" t="s">
        <v>13</v>
      </c>
      <c r="I10" s="16" t="s">
        <v>13</v>
      </c>
      <c r="J10" s="15" t="s">
        <v>13</v>
      </c>
      <c r="K10" s="16" t="s">
        <v>13</v>
      </c>
      <c r="L10" s="11">
        <v>-1</v>
      </c>
    </row>
    <row r="11" spans="1:12" x14ac:dyDescent="0.25">
      <c r="A11" s="3" t="s">
        <v>14</v>
      </c>
      <c r="B11" s="10">
        <v>12</v>
      </c>
      <c r="C11" s="11">
        <f t="shared" si="9"/>
        <v>3.0456852791878174E-2</v>
      </c>
      <c r="D11" s="10">
        <v>12</v>
      </c>
      <c r="E11" s="11">
        <f t="shared" si="10"/>
        <v>3.2786885245901641E-2</v>
      </c>
      <c r="F11" s="10">
        <v>11</v>
      </c>
      <c r="G11" s="11">
        <f t="shared" si="11"/>
        <v>2.2357723577235773E-2</v>
      </c>
      <c r="H11" s="10">
        <v>16</v>
      </c>
      <c r="I11" s="11">
        <f t="shared" ref="I11:I18" si="12">H11/619</f>
        <v>2.5848142164781908E-2</v>
      </c>
      <c r="J11" s="10">
        <v>13</v>
      </c>
      <c r="K11" s="11">
        <f t="shared" si="8"/>
        <v>2.1594684385382059E-2</v>
      </c>
      <c r="L11" s="11">
        <f t="shared" ref="L11:L18" si="13">(J11-B11)/B11</f>
        <v>8.3333333333333329E-2</v>
      </c>
    </row>
    <row r="12" spans="1:12" x14ac:dyDescent="0.25">
      <c r="A12" s="3" t="s">
        <v>15</v>
      </c>
      <c r="B12" s="10">
        <v>13</v>
      </c>
      <c r="C12" s="11">
        <f t="shared" si="9"/>
        <v>3.2994923857868022E-2</v>
      </c>
      <c r="D12" s="10">
        <v>9</v>
      </c>
      <c r="E12" s="11">
        <f t="shared" si="10"/>
        <v>2.4590163934426229E-2</v>
      </c>
      <c r="F12" s="10">
        <v>11</v>
      </c>
      <c r="G12" s="11">
        <f t="shared" si="11"/>
        <v>2.2357723577235773E-2</v>
      </c>
      <c r="H12" s="10">
        <v>15</v>
      </c>
      <c r="I12" s="11">
        <f t="shared" si="12"/>
        <v>2.4232633279483037E-2</v>
      </c>
      <c r="J12" s="10">
        <v>15</v>
      </c>
      <c r="K12" s="11">
        <f t="shared" si="8"/>
        <v>2.4916943521594685E-2</v>
      </c>
      <c r="L12" s="11">
        <f t="shared" si="13"/>
        <v>0.15384615384615385</v>
      </c>
    </row>
    <row r="13" spans="1:12" x14ac:dyDescent="0.25">
      <c r="A13" s="3" t="s">
        <v>16</v>
      </c>
      <c r="B13" s="10">
        <v>113</v>
      </c>
      <c r="C13" s="11">
        <f t="shared" si="9"/>
        <v>0.28680203045685282</v>
      </c>
      <c r="D13" s="10">
        <v>106</v>
      </c>
      <c r="E13" s="11">
        <f t="shared" si="10"/>
        <v>0.2896174863387978</v>
      </c>
      <c r="F13" s="10">
        <v>173</v>
      </c>
      <c r="G13" s="11">
        <f t="shared" si="11"/>
        <v>0.3516260162601626</v>
      </c>
      <c r="H13" s="10">
        <v>257</v>
      </c>
      <c r="I13" s="11">
        <f t="shared" si="12"/>
        <v>0.41518578352180935</v>
      </c>
      <c r="J13" s="10">
        <v>231</v>
      </c>
      <c r="K13" s="11">
        <f t="shared" si="8"/>
        <v>0.38372093023255816</v>
      </c>
      <c r="L13" s="11">
        <f t="shared" si="13"/>
        <v>1.0442477876106195</v>
      </c>
    </row>
    <row r="14" spans="1:12" x14ac:dyDescent="0.25">
      <c r="A14" s="3" t="s">
        <v>17</v>
      </c>
      <c r="B14" s="10">
        <v>2</v>
      </c>
      <c r="C14" s="11">
        <f t="shared" si="9"/>
        <v>5.076142131979695E-3</v>
      </c>
      <c r="D14" s="10">
        <v>2</v>
      </c>
      <c r="E14" s="11">
        <f t="shared" si="10"/>
        <v>5.4644808743169399E-3</v>
      </c>
      <c r="F14" s="10">
        <v>3</v>
      </c>
      <c r="G14" s="11">
        <f t="shared" si="11"/>
        <v>6.0975609756097563E-3</v>
      </c>
      <c r="H14" s="10">
        <v>2</v>
      </c>
      <c r="I14" s="11">
        <f t="shared" si="12"/>
        <v>3.2310177705977385E-3</v>
      </c>
      <c r="J14" s="10">
        <v>2</v>
      </c>
      <c r="K14" s="11">
        <f t="shared" si="8"/>
        <v>3.3222591362126247E-3</v>
      </c>
      <c r="L14" s="11">
        <f t="shared" si="13"/>
        <v>0</v>
      </c>
    </row>
    <row r="15" spans="1:12" x14ac:dyDescent="0.25">
      <c r="A15" s="3" t="s">
        <v>18</v>
      </c>
      <c r="B15" s="10">
        <v>182</v>
      </c>
      <c r="C15" s="11">
        <f t="shared" si="9"/>
        <v>0.46192893401015228</v>
      </c>
      <c r="D15" s="10">
        <v>163</v>
      </c>
      <c r="E15" s="11">
        <f t="shared" si="10"/>
        <v>0.4453551912568306</v>
      </c>
      <c r="F15" s="10">
        <v>186</v>
      </c>
      <c r="G15" s="11">
        <f t="shared" si="11"/>
        <v>0.37804878048780488</v>
      </c>
      <c r="H15" s="10">
        <v>222</v>
      </c>
      <c r="I15" s="11">
        <f t="shared" si="12"/>
        <v>0.35864297253634897</v>
      </c>
      <c r="J15" s="10">
        <v>236</v>
      </c>
      <c r="K15" s="11">
        <f t="shared" si="8"/>
        <v>0.39202657807308972</v>
      </c>
      <c r="L15" s="11">
        <f t="shared" si="13"/>
        <v>0.2967032967032967</v>
      </c>
    </row>
    <row r="16" spans="1:12" x14ac:dyDescent="0.25">
      <c r="A16" s="3" t="s">
        <v>19</v>
      </c>
      <c r="B16" s="10">
        <v>30</v>
      </c>
      <c r="C16" s="11">
        <f t="shared" si="9"/>
        <v>7.6142131979695438E-2</v>
      </c>
      <c r="D16" s="10">
        <v>36</v>
      </c>
      <c r="E16" s="11">
        <f t="shared" si="10"/>
        <v>9.8360655737704916E-2</v>
      </c>
      <c r="F16" s="10">
        <v>42</v>
      </c>
      <c r="G16" s="11">
        <f t="shared" si="11"/>
        <v>8.5365853658536592E-2</v>
      </c>
      <c r="H16" s="10">
        <v>48</v>
      </c>
      <c r="I16" s="11">
        <f t="shared" si="12"/>
        <v>7.7544426494345717E-2</v>
      </c>
      <c r="J16" s="10">
        <v>39</v>
      </c>
      <c r="K16" s="11">
        <f t="shared" si="8"/>
        <v>6.4784053156146174E-2</v>
      </c>
      <c r="L16" s="11">
        <f t="shared" si="13"/>
        <v>0.3</v>
      </c>
    </row>
    <row r="17" spans="1:12" x14ac:dyDescent="0.25">
      <c r="A17" s="3" t="s">
        <v>20</v>
      </c>
      <c r="B17" s="10">
        <v>14</v>
      </c>
      <c r="C17" s="11">
        <f t="shared" si="9"/>
        <v>3.553299492385787E-2</v>
      </c>
      <c r="D17" s="10">
        <v>6</v>
      </c>
      <c r="E17" s="11">
        <f t="shared" si="10"/>
        <v>1.6393442622950821E-2</v>
      </c>
      <c r="F17" s="10">
        <v>8</v>
      </c>
      <c r="G17" s="11">
        <f t="shared" si="11"/>
        <v>1.6260162601626018E-2</v>
      </c>
      <c r="H17" s="10">
        <v>5</v>
      </c>
      <c r="I17" s="11">
        <f t="shared" si="12"/>
        <v>8.0775444264943458E-3</v>
      </c>
      <c r="J17" s="10">
        <v>2</v>
      </c>
      <c r="K17" s="11">
        <f t="shared" si="8"/>
        <v>3.3222591362126247E-3</v>
      </c>
      <c r="L17" s="11">
        <f t="shared" si="13"/>
        <v>-0.8571428571428571</v>
      </c>
    </row>
    <row r="18" spans="1:12" s="38" customFormat="1" x14ac:dyDescent="0.25">
      <c r="A18" s="4" t="s">
        <v>9</v>
      </c>
      <c r="B18" s="12">
        <f t="shared" ref="B18" si="14">SUM(B9:B17)</f>
        <v>394</v>
      </c>
      <c r="C18" s="13">
        <f t="shared" si="9"/>
        <v>1</v>
      </c>
      <c r="D18" s="12">
        <f t="shared" ref="D18" si="15">SUM(D9:D17)</f>
        <v>366</v>
      </c>
      <c r="E18" s="13">
        <f t="shared" si="10"/>
        <v>1</v>
      </c>
      <c r="F18" s="12">
        <f t="shared" ref="F18" si="16">SUM(F9:F17)</f>
        <v>492</v>
      </c>
      <c r="G18" s="13">
        <f t="shared" si="11"/>
        <v>1</v>
      </c>
      <c r="H18" s="12">
        <f t="shared" ref="H18" si="17">SUM(H9:H17)</f>
        <v>619</v>
      </c>
      <c r="I18" s="13">
        <f t="shared" si="12"/>
        <v>1</v>
      </c>
      <c r="J18" s="12">
        <f t="shared" ref="J18" si="18">SUM(J9:J17)</f>
        <v>602</v>
      </c>
      <c r="K18" s="13">
        <f t="shared" si="8"/>
        <v>1</v>
      </c>
      <c r="L18" s="13">
        <f t="shared" si="13"/>
        <v>0.52791878172588835</v>
      </c>
    </row>
    <row r="19" spans="1:12" ht="30" x14ac:dyDescent="0.25">
      <c r="A19" s="2" t="s">
        <v>21</v>
      </c>
      <c r="B19" s="54" t="s">
        <v>1</v>
      </c>
      <c r="C19" s="55"/>
      <c r="D19" s="54" t="s">
        <v>2</v>
      </c>
      <c r="E19" s="55"/>
      <c r="F19" s="54" t="s">
        <v>3</v>
      </c>
      <c r="G19" s="55"/>
      <c r="H19" s="54" t="s">
        <v>4</v>
      </c>
      <c r="I19" s="55"/>
      <c r="J19" s="56" t="s">
        <v>73</v>
      </c>
      <c r="K19" s="56"/>
      <c r="L19" s="9" t="s">
        <v>5</v>
      </c>
    </row>
    <row r="20" spans="1:12" x14ac:dyDescent="0.25">
      <c r="A20" s="3" t="s">
        <v>22</v>
      </c>
      <c r="B20" s="10">
        <v>71</v>
      </c>
      <c r="C20" s="11">
        <f t="shared" ref="C20:C24" si="19">B20/394</f>
        <v>0.1802030456852792</v>
      </c>
      <c r="D20" s="10">
        <v>67</v>
      </c>
      <c r="E20" s="11">
        <f t="shared" ref="E20:E24" si="20">D20/366</f>
        <v>0.1830601092896175</v>
      </c>
      <c r="F20" s="10">
        <v>142</v>
      </c>
      <c r="G20" s="11">
        <f t="shared" ref="G20:G24" si="21">F20/492</f>
        <v>0.2886178861788618</v>
      </c>
      <c r="H20" s="10">
        <v>244</v>
      </c>
      <c r="I20" s="11">
        <f t="shared" ref="I20:I24" si="22">H20/619</f>
        <v>0.39418416801292405</v>
      </c>
      <c r="J20" s="10">
        <v>200</v>
      </c>
      <c r="K20" s="11">
        <f t="shared" ref="K20:K24" si="23">J20/602</f>
        <v>0.33222591362126247</v>
      </c>
      <c r="L20" s="11">
        <f>(J20-B20)/B20</f>
        <v>1.8169014084507042</v>
      </c>
    </row>
    <row r="21" spans="1:12" x14ac:dyDescent="0.25">
      <c r="A21" s="3" t="s">
        <v>23</v>
      </c>
      <c r="B21" s="10">
        <v>147</v>
      </c>
      <c r="C21" s="11">
        <f t="shared" si="19"/>
        <v>0.37309644670050762</v>
      </c>
      <c r="D21" s="10">
        <v>128</v>
      </c>
      <c r="E21" s="11">
        <f t="shared" si="20"/>
        <v>0.34972677595628415</v>
      </c>
      <c r="F21" s="10">
        <v>143</v>
      </c>
      <c r="G21" s="11">
        <f t="shared" si="21"/>
        <v>0.29065040650406504</v>
      </c>
      <c r="H21" s="10">
        <v>124</v>
      </c>
      <c r="I21" s="11">
        <f t="shared" si="22"/>
        <v>0.20032310177705978</v>
      </c>
      <c r="J21" s="10">
        <v>121</v>
      </c>
      <c r="K21" s="11">
        <f t="shared" si="23"/>
        <v>0.2009966777408638</v>
      </c>
      <c r="L21" s="11">
        <f>(J21-B21)/B21</f>
        <v>-0.17687074829931973</v>
      </c>
    </row>
    <row r="22" spans="1:12" x14ac:dyDescent="0.25">
      <c r="A22" s="3" t="s">
        <v>24</v>
      </c>
      <c r="B22" s="10">
        <v>114</v>
      </c>
      <c r="C22" s="11">
        <f t="shared" si="19"/>
        <v>0.28934010152284262</v>
      </c>
      <c r="D22" s="10">
        <v>107</v>
      </c>
      <c r="E22" s="11">
        <f t="shared" si="20"/>
        <v>0.29234972677595628</v>
      </c>
      <c r="F22" s="10">
        <v>120</v>
      </c>
      <c r="G22" s="11">
        <f t="shared" si="21"/>
        <v>0.24390243902439024</v>
      </c>
      <c r="H22" s="10">
        <v>134</v>
      </c>
      <c r="I22" s="11">
        <f t="shared" si="22"/>
        <v>0.21647819063004847</v>
      </c>
      <c r="J22" s="10">
        <v>135</v>
      </c>
      <c r="K22" s="11">
        <f t="shared" si="23"/>
        <v>0.22425249169435216</v>
      </c>
      <c r="L22" s="11">
        <f>(J22-B22)/B22</f>
        <v>0.18421052631578946</v>
      </c>
    </row>
    <row r="23" spans="1:12" x14ac:dyDescent="0.25">
      <c r="A23" s="3" t="s">
        <v>25</v>
      </c>
      <c r="B23" s="10">
        <v>62</v>
      </c>
      <c r="C23" s="11">
        <f t="shared" si="19"/>
        <v>0.15736040609137056</v>
      </c>
      <c r="D23" s="10">
        <v>64</v>
      </c>
      <c r="E23" s="11">
        <f t="shared" si="20"/>
        <v>0.17486338797814208</v>
      </c>
      <c r="F23" s="10">
        <v>87</v>
      </c>
      <c r="G23" s="11">
        <f t="shared" si="21"/>
        <v>0.17682926829268292</v>
      </c>
      <c r="H23" s="10">
        <v>117</v>
      </c>
      <c r="I23" s="11">
        <f t="shared" si="22"/>
        <v>0.18901453957996769</v>
      </c>
      <c r="J23" s="10">
        <v>146</v>
      </c>
      <c r="K23" s="11">
        <f t="shared" si="23"/>
        <v>0.2425249169435216</v>
      </c>
      <c r="L23" s="11">
        <f>(J23-B23)/B23</f>
        <v>1.3548387096774193</v>
      </c>
    </row>
    <row r="24" spans="1:12" s="38" customFormat="1" x14ac:dyDescent="0.25">
      <c r="A24" s="4" t="s">
        <v>9</v>
      </c>
      <c r="B24" s="12">
        <f t="shared" ref="B24" si="24">SUM(B20:B23)</f>
        <v>394</v>
      </c>
      <c r="C24" s="13">
        <f t="shared" si="19"/>
        <v>1</v>
      </c>
      <c r="D24" s="12">
        <f t="shared" ref="D24" si="25">SUM(D20:D23)</f>
        <v>366</v>
      </c>
      <c r="E24" s="13">
        <f t="shared" si="20"/>
        <v>1</v>
      </c>
      <c r="F24" s="12">
        <f t="shared" ref="F24" si="26">SUM(F20:F23)</f>
        <v>492</v>
      </c>
      <c r="G24" s="13">
        <f t="shared" si="21"/>
        <v>1</v>
      </c>
      <c r="H24" s="12">
        <f t="shared" ref="H24" si="27">SUM(H20:H23)</f>
        <v>619</v>
      </c>
      <c r="I24" s="13">
        <f t="shared" si="22"/>
        <v>1</v>
      </c>
      <c r="J24" s="12">
        <f t="shared" ref="J24" si="28">SUM(J20:J23)</f>
        <v>602</v>
      </c>
      <c r="K24" s="13">
        <f t="shared" si="23"/>
        <v>1</v>
      </c>
      <c r="L24" s="13">
        <f>(J24-B24)/B24</f>
        <v>0.52791878172588835</v>
      </c>
    </row>
    <row r="25" spans="1:12" ht="30" x14ac:dyDescent="0.25">
      <c r="A25" s="5" t="s">
        <v>26</v>
      </c>
      <c r="B25" s="54" t="s">
        <v>1</v>
      </c>
      <c r="C25" s="55"/>
      <c r="D25" s="54" t="s">
        <v>2</v>
      </c>
      <c r="E25" s="55"/>
      <c r="F25" s="54" t="s">
        <v>3</v>
      </c>
      <c r="G25" s="55"/>
      <c r="H25" s="54" t="s">
        <v>4</v>
      </c>
      <c r="I25" s="55"/>
      <c r="J25" s="56" t="s">
        <v>73</v>
      </c>
      <c r="K25" s="56"/>
      <c r="L25" s="9" t="s">
        <v>5</v>
      </c>
    </row>
    <row r="26" spans="1:12" x14ac:dyDescent="0.25">
      <c r="A26" s="3" t="s">
        <v>27</v>
      </c>
      <c r="B26" s="10">
        <v>180</v>
      </c>
      <c r="C26" s="11">
        <f t="shared" ref="C26:C31" si="29">B26/394</f>
        <v>0.45685279187817257</v>
      </c>
      <c r="D26" s="10">
        <v>164</v>
      </c>
      <c r="E26" s="11">
        <f t="shared" ref="E26:E31" si="30">D26/366</f>
        <v>0.44808743169398907</v>
      </c>
      <c r="F26" s="10">
        <v>205</v>
      </c>
      <c r="G26" s="11">
        <f t="shared" ref="G26:G31" si="31">F26/492</f>
        <v>0.41666666666666669</v>
      </c>
      <c r="H26" s="10">
        <v>212</v>
      </c>
      <c r="I26" s="11">
        <f t="shared" ref="I26:I31" si="32">H26/619</f>
        <v>0.34248788368336025</v>
      </c>
      <c r="J26" s="10">
        <v>286</v>
      </c>
      <c r="K26" s="11">
        <f t="shared" ref="K26:K31" si="33">J26/602</f>
        <v>0.47508305647840532</v>
      </c>
      <c r="L26" s="11">
        <f t="shared" ref="L26:L31" si="34">(J26-B26)/B26</f>
        <v>0.58888888888888891</v>
      </c>
    </row>
    <row r="27" spans="1:12" x14ac:dyDescent="0.25">
      <c r="A27" s="3" t="s">
        <v>28</v>
      </c>
      <c r="B27" s="10">
        <v>46</v>
      </c>
      <c r="C27" s="11">
        <f t="shared" si="29"/>
        <v>0.116751269035533</v>
      </c>
      <c r="D27" s="10">
        <v>65</v>
      </c>
      <c r="E27" s="11">
        <f t="shared" si="30"/>
        <v>0.17759562841530055</v>
      </c>
      <c r="F27" s="10">
        <v>85</v>
      </c>
      <c r="G27" s="11">
        <f t="shared" si="31"/>
        <v>0.17276422764227642</v>
      </c>
      <c r="H27" s="10">
        <v>66</v>
      </c>
      <c r="I27" s="11">
        <f t="shared" si="32"/>
        <v>0.10662358642972536</v>
      </c>
      <c r="J27" s="10">
        <v>91</v>
      </c>
      <c r="K27" s="11">
        <f t="shared" si="33"/>
        <v>0.15116279069767441</v>
      </c>
      <c r="L27" s="11">
        <f t="shared" si="34"/>
        <v>0.97826086956521741</v>
      </c>
    </row>
    <row r="28" spans="1:12" x14ac:dyDescent="0.25">
      <c r="A28" s="3" t="s">
        <v>29</v>
      </c>
      <c r="B28" s="10">
        <v>86</v>
      </c>
      <c r="C28" s="11">
        <f t="shared" si="29"/>
        <v>0.21827411167512689</v>
      </c>
      <c r="D28" s="10">
        <v>63</v>
      </c>
      <c r="E28" s="11">
        <f t="shared" si="30"/>
        <v>0.1721311475409836</v>
      </c>
      <c r="F28" s="10">
        <v>75</v>
      </c>
      <c r="G28" s="11">
        <f t="shared" si="31"/>
        <v>0.1524390243902439</v>
      </c>
      <c r="H28" s="10">
        <v>110</v>
      </c>
      <c r="I28" s="11">
        <f t="shared" si="32"/>
        <v>0.17770597738287561</v>
      </c>
      <c r="J28" s="10">
        <v>107</v>
      </c>
      <c r="K28" s="11">
        <f t="shared" si="33"/>
        <v>0.17774086378737541</v>
      </c>
      <c r="L28" s="11">
        <f t="shared" si="34"/>
        <v>0.2441860465116279</v>
      </c>
    </row>
    <row r="29" spans="1:12" x14ac:dyDescent="0.25">
      <c r="A29" s="3" t="s">
        <v>30</v>
      </c>
      <c r="B29" s="10">
        <v>9</v>
      </c>
      <c r="C29" s="11">
        <f t="shared" si="29"/>
        <v>2.2842639593908629E-2</v>
      </c>
      <c r="D29" s="10">
        <v>10</v>
      </c>
      <c r="E29" s="11">
        <f t="shared" si="30"/>
        <v>2.7322404371584699E-2</v>
      </c>
      <c r="F29" s="10">
        <v>4</v>
      </c>
      <c r="G29" s="11">
        <f t="shared" si="31"/>
        <v>8.130081300813009E-3</v>
      </c>
      <c r="H29" s="10">
        <v>10</v>
      </c>
      <c r="I29" s="11">
        <f t="shared" si="32"/>
        <v>1.6155088852988692E-2</v>
      </c>
      <c r="J29" s="10">
        <v>5</v>
      </c>
      <c r="K29" s="11">
        <f t="shared" si="33"/>
        <v>8.3056478405315621E-3</v>
      </c>
      <c r="L29" s="11">
        <f t="shared" si="34"/>
        <v>-0.44444444444444442</v>
      </c>
    </row>
    <row r="30" spans="1:12" x14ac:dyDescent="0.25">
      <c r="A30" s="3" t="s">
        <v>31</v>
      </c>
      <c r="B30" s="10">
        <v>73</v>
      </c>
      <c r="C30" s="11">
        <f t="shared" si="29"/>
        <v>0.18527918781725888</v>
      </c>
      <c r="D30" s="10">
        <v>64</v>
      </c>
      <c r="E30" s="11">
        <f t="shared" si="30"/>
        <v>0.17486338797814208</v>
      </c>
      <c r="F30" s="10">
        <v>123</v>
      </c>
      <c r="G30" s="11">
        <f t="shared" si="31"/>
        <v>0.25</v>
      </c>
      <c r="H30" s="10">
        <v>221</v>
      </c>
      <c r="I30" s="11">
        <f t="shared" si="32"/>
        <v>0.35702746365105009</v>
      </c>
      <c r="J30" s="10">
        <v>113</v>
      </c>
      <c r="K30" s="11">
        <f t="shared" si="33"/>
        <v>0.1877076411960133</v>
      </c>
      <c r="L30" s="11">
        <f t="shared" si="34"/>
        <v>0.54794520547945202</v>
      </c>
    </row>
    <row r="31" spans="1:12" s="38" customFormat="1" x14ac:dyDescent="0.25">
      <c r="A31" s="4" t="s">
        <v>9</v>
      </c>
      <c r="B31" s="12">
        <f>SUM(B26:B30)</f>
        <v>394</v>
      </c>
      <c r="C31" s="13">
        <f t="shared" si="29"/>
        <v>1</v>
      </c>
      <c r="D31" s="12">
        <f>SUM(D26:D30)</f>
        <v>366</v>
      </c>
      <c r="E31" s="13">
        <f t="shared" si="30"/>
        <v>1</v>
      </c>
      <c r="F31" s="12">
        <f>SUM(F26:F30)</f>
        <v>492</v>
      </c>
      <c r="G31" s="13">
        <f t="shared" si="31"/>
        <v>1</v>
      </c>
      <c r="H31" s="12">
        <f>SUM(H26:H30)</f>
        <v>619</v>
      </c>
      <c r="I31" s="13">
        <f t="shared" si="32"/>
        <v>1</v>
      </c>
      <c r="J31" s="12">
        <f>SUM(J26:J30)</f>
        <v>602</v>
      </c>
      <c r="K31" s="13">
        <f t="shared" si="33"/>
        <v>1</v>
      </c>
      <c r="L31" s="13">
        <f t="shared" si="34"/>
        <v>0.52791878172588835</v>
      </c>
    </row>
    <row r="32" spans="1:12" ht="30" x14ac:dyDescent="0.25">
      <c r="A32" s="2" t="s">
        <v>32</v>
      </c>
      <c r="B32" s="54" t="s">
        <v>1</v>
      </c>
      <c r="C32" s="55"/>
      <c r="D32" s="54" t="s">
        <v>2</v>
      </c>
      <c r="E32" s="55"/>
      <c r="F32" s="54" t="s">
        <v>3</v>
      </c>
      <c r="G32" s="55"/>
      <c r="H32" s="54" t="s">
        <v>4</v>
      </c>
      <c r="I32" s="55"/>
      <c r="J32" s="56" t="s">
        <v>73</v>
      </c>
      <c r="K32" s="56"/>
      <c r="L32" s="9" t="s">
        <v>5</v>
      </c>
    </row>
    <row r="33" spans="1:12" ht="30" x14ac:dyDescent="0.25">
      <c r="A33" s="6" t="s">
        <v>67</v>
      </c>
      <c r="B33" s="10">
        <v>294</v>
      </c>
      <c r="C33" s="11">
        <f t="shared" ref="C33:C35" si="35">B33/394</f>
        <v>0.74619289340101524</v>
      </c>
      <c r="D33" s="10">
        <v>256</v>
      </c>
      <c r="E33" s="11">
        <f t="shared" ref="E33:E35" si="36">D33/366</f>
        <v>0.69945355191256831</v>
      </c>
      <c r="F33" s="10">
        <v>385</v>
      </c>
      <c r="G33" s="11">
        <f t="shared" ref="G33:G35" si="37">F33/492</f>
        <v>0.78252032520325199</v>
      </c>
      <c r="H33" s="10">
        <v>492</v>
      </c>
      <c r="I33" s="11">
        <f t="shared" ref="I33:I35" si="38">H33/619</f>
        <v>0.79483037156704361</v>
      </c>
      <c r="J33" s="10">
        <v>484</v>
      </c>
      <c r="K33" s="11">
        <f t="shared" ref="K33:K35" si="39">J33/602</f>
        <v>0.8039867109634552</v>
      </c>
      <c r="L33" s="11">
        <f>(J33-B33)/B33</f>
        <v>0.6462585034013606</v>
      </c>
    </row>
    <row r="34" spans="1:12" x14ac:dyDescent="0.25">
      <c r="A34" s="3" t="s">
        <v>33</v>
      </c>
      <c r="B34" s="10">
        <v>100</v>
      </c>
      <c r="C34" s="11">
        <f t="shared" si="35"/>
        <v>0.25380710659898476</v>
      </c>
      <c r="D34" s="10">
        <v>110</v>
      </c>
      <c r="E34" s="11">
        <f t="shared" si="36"/>
        <v>0.30054644808743169</v>
      </c>
      <c r="F34" s="10">
        <v>107</v>
      </c>
      <c r="G34" s="11">
        <f t="shared" si="37"/>
        <v>0.21747967479674796</v>
      </c>
      <c r="H34" s="10">
        <v>127</v>
      </c>
      <c r="I34" s="11">
        <f t="shared" si="38"/>
        <v>0.20516962843295639</v>
      </c>
      <c r="J34" s="10">
        <v>118</v>
      </c>
      <c r="K34" s="11">
        <f t="shared" si="39"/>
        <v>0.19601328903654486</v>
      </c>
      <c r="L34" s="11">
        <f>(J34-B34)/B34</f>
        <v>0.18</v>
      </c>
    </row>
    <row r="35" spans="1:12" s="38" customFormat="1" x14ac:dyDescent="0.25">
      <c r="A35" s="4" t="s">
        <v>9</v>
      </c>
      <c r="B35" s="12">
        <f t="shared" ref="B35" si="40">SUM(B33:B34)</f>
        <v>394</v>
      </c>
      <c r="C35" s="13">
        <f t="shared" si="35"/>
        <v>1</v>
      </c>
      <c r="D35" s="12">
        <f t="shared" ref="D35" si="41">SUM(D33:D34)</f>
        <v>366</v>
      </c>
      <c r="E35" s="13">
        <f t="shared" si="36"/>
        <v>1</v>
      </c>
      <c r="F35" s="12">
        <f t="shared" ref="F35" si="42">SUM(F33:F34)</f>
        <v>492</v>
      </c>
      <c r="G35" s="13">
        <f t="shared" si="37"/>
        <v>1</v>
      </c>
      <c r="H35" s="12">
        <f t="shared" ref="H35" si="43">SUM(H33:H34)</f>
        <v>619</v>
      </c>
      <c r="I35" s="13">
        <f t="shared" si="38"/>
        <v>1</v>
      </c>
      <c r="J35" s="12">
        <f t="shared" ref="J35" si="44">SUM(J33:J34)</f>
        <v>602</v>
      </c>
      <c r="K35" s="13">
        <f t="shared" si="39"/>
        <v>1</v>
      </c>
      <c r="L35" s="13">
        <f>(J35-B35)/B35</f>
        <v>0.52791878172588835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sqref="A1:H2"/>
    </sheetView>
  </sheetViews>
  <sheetFormatPr defaultRowHeight="15" x14ac:dyDescent="0.25"/>
  <cols>
    <col min="1" max="1" width="38.140625" style="7" customWidth="1"/>
    <col min="2" max="2" width="18.5703125" style="14" customWidth="1"/>
    <col min="3" max="4" width="13.140625" style="14" customWidth="1"/>
    <col min="5" max="5" width="13.140625" style="22" customWidth="1"/>
    <col min="6" max="6" width="13.140625" style="14" customWidth="1"/>
    <col min="7" max="7" width="13.140625" style="22" customWidth="1"/>
    <col min="8" max="8" width="13.140625" style="23" customWidth="1"/>
  </cols>
  <sheetData>
    <row r="1" spans="1:8" x14ac:dyDescent="0.25">
      <c r="A1" s="51" t="s">
        <v>39</v>
      </c>
      <c r="B1" s="51"/>
      <c r="C1" s="51"/>
      <c r="D1" s="51"/>
      <c r="E1" s="51"/>
      <c r="F1" s="51"/>
      <c r="G1" s="51"/>
      <c r="H1" s="51"/>
    </row>
    <row r="2" spans="1:8" x14ac:dyDescent="0.25">
      <c r="A2" s="58"/>
      <c r="B2" s="58"/>
      <c r="C2" s="58"/>
      <c r="D2" s="58"/>
      <c r="E2" s="58"/>
      <c r="F2" s="58"/>
      <c r="G2" s="58"/>
      <c r="H2" s="58"/>
    </row>
    <row r="3" spans="1:8" ht="30" x14ac:dyDescent="0.25">
      <c r="A3" s="24" t="s">
        <v>35</v>
      </c>
      <c r="B3" s="8" t="s">
        <v>36</v>
      </c>
      <c r="C3" s="17" t="s">
        <v>68</v>
      </c>
      <c r="D3" s="17" t="s">
        <v>69</v>
      </c>
      <c r="E3" s="18" t="s">
        <v>70</v>
      </c>
      <c r="F3" s="17" t="s">
        <v>71</v>
      </c>
      <c r="G3" s="18" t="s">
        <v>37</v>
      </c>
      <c r="H3" s="19" t="s">
        <v>72</v>
      </c>
    </row>
    <row r="4" spans="1:8" x14ac:dyDescent="0.25">
      <c r="A4" s="59" t="s">
        <v>40</v>
      </c>
      <c r="B4" s="1" t="s">
        <v>1</v>
      </c>
      <c r="C4" s="10">
        <v>418</v>
      </c>
      <c r="D4" s="10">
        <v>338</v>
      </c>
      <c r="E4" s="26">
        <v>0.80861244019138756</v>
      </c>
      <c r="F4" s="10">
        <v>268</v>
      </c>
      <c r="G4" s="26">
        <v>0.64114832535885169</v>
      </c>
      <c r="H4" s="27" t="s">
        <v>13</v>
      </c>
    </row>
    <row r="5" spans="1:8" x14ac:dyDescent="0.25">
      <c r="A5" s="60"/>
      <c r="B5" s="1" t="s">
        <v>2</v>
      </c>
      <c r="C5" s="10">
        <v>392</v>
      </c>
      <c r="D5" s="10">
        <v>333</v>
      </c>
      <c r="E5" s="26">
        <v>0.84948979591836737</v>
      </c>
      <c r="F5" s="10">
        <v>268</v>
      </c>
      <c r="G5" s="26">
        <v>0.68367346938775508</v>
      </c>
      <c r="H5" s="28" t="s">
        <v>13</v>
      </c>
    </row>
    <row r="6" spans="1:8" x14ac:dyDescent="0.25">
      <c r="A6" s="60"/>
      <c r="B6" s="1" t="s">
        <v>3</v>
      </c>
      <c r="C6" s="10">
        <v>527</v>
      </c>
      <c r="D6" s="10">
        <v>351</v>
      </c>
      <c r="E6" s="26">
        <v>0.66603415559772294</v>
      </c>
      <c r="F6" s="10">
        <v>285</v>
      </c>
      <c r="G6" s="26">
        <v>0.54079696394686905</v>
      </c>
      <c r="H6" s="28" t="s">
        <v>13</v>
      </c>
    </row>
    <row r="7" spans="1:8" x14ac:dyDescent="0.25">
      <c r="A7" s="60"/>
      <c r="B7" s="1" t="s">
        <v>4</v>
      </c>
      <c r="C7" s="10">
        <v>678</v>
      </c>
      <c r="D7" s="10">
        <v>507</v>
      </c>
      <c r="E7" s="26">
        <v>0.74778761061946908</v>
      </c>
      <c r="F7" s="10">
        <v>417</v>
      </c>
      <c r="G7" s="26">
        <v>0.61504424778761058</v>
      </c>
      <c r="H7" s="28" t="s">
        <v>13</v>
      </c>
    </row>
    <row r="8" spans="1:8" x14ac:dyDescent="0.25">
      <c r="A8" s="61"/>
      <c r="B8" s="1" t="s">
        <v>73</v>
      </c>
      <c r="C8" s="10">
        <v>688</v>
      </c>
      <c r="D8" s="10">
        <v>586</v>
      </c>
      <c r="E8" s="26">
        <v>0.85174418604651159</v>
      </c>
      <c r="F8" s="10">
        <v>518</v>
      </c>
      <c r="G8" s="26">
        <v>0.75290697674418605</v>
      </c>
      <c r="H8" s="28" t="s">
        <v>13</v>
      </c>
    </row>
    <row r="10" spans="1:8" ht="30" x14ac:dyDescent="0.25">
      <c r="A10" s="2" t="s">
        <v>38</v>
      </c>
      <c r="B10" s="8" t="s">
        <v>36</v>
      </c>
      <c r="C10" s="17" t="s">
        <v>68</v>
      </c>
      <c r="D10" s="17" t="s">
        <v>69</v>
      </c>
      <c r="E10" s="18" t="s">
        <v>70</v>
      </c>
      <c r="F10" s="17" t="s">
        <v>71</v>
      </c>
      <c r="G10" s="18" t="s">
        <v>37</v>
      </c>
      <c r="H10" s="19" t="s">
        <v>72</v>
      </c>
    </row>
    <row r="11" spans="1:8" x14ac:dyDescent="0.25">
      <c r="A11" s="57" t="s">
        <v>41</v>
      </c>
      <c r="B11" s="1" t="s">
        <v>1</v>
      </c>
      <c r="C11" s="10">
        <v>44</v>
      </c>
      <c r="D11" s="10">
        <v>38</v>
      </c>
      <c r="E11" s="20">
        <v>0.86363636363636365</v>
      </c>
      <c r="F11" s="10">
        <v>27</v>
      </c>
      <c r="G11" s="20">
        <v>0.61363636363636365</v>
      </c>
      <c r="H11" s="28">
        <v>2.3157894736842106</v>
      </c>
    </row>
    <row r="12" spans="1:8" x14ac:dyDescent="0.25">
      <c r="A12" s="57"/>
      <c r="B12" s="1" t="s">
        <v>2</v>
      </c>
      <c r="C12" s="10">
        <v>36</v>
      </c>
      <c r="D12" s="10">
        <v>24</v>
      </c>
      <c r="E12" s="20">
        <v>0.66666666666666663</v>
      </c>
      <c r="F12" s="10">
        <v>23</v>
      </c>
      <c r="G12" s="20">
        <v>0.63888888888888884</v>
      </c>
      <c r="H12" s="28">
        <v>3.2083333333333335</v>
      </c>
    </row>
    <row r="13" spans="1:8" x14ac:dyDescent="0.25">
      <c r="A13" s="57"/>
      <c r="B13" s="1" t="s">
        <v>3</v>
      </c>
      <c r="C13" s="10">
        <v>21</v>
      </c>
      <c r="D13" s="10">
        <v>19</v>
      </c>
      <c r="E13" s="20">
        <v>0.90476190476190477</v>
      </c>
      <c r="F13" s="10">
        <v>15</v>
      </c>
      <c r="G13" s="20">
        <v>0.7142857142857143</v>
      </c>
      <c r="H13" s="28">
        <v>2.9473684210526314</v>
      </c>
    </row>
    <row r="14" spans="1:8" x14ac:dyDescent="0.25">
      <c r="A14" s="57"/>
      <c r="B14" s="1" t="s">
        <v>4</v>
      </c>
      <c r="C14" s="10">
        <v>60</v>
      </c>
      <c r="D14" s="10">
        <v>19</v>
      </c>
      <c r="E14" s="20">
        <v>0.70370370370370372</v>
      </c>
      <c r="F14" s="10">
        <v>13</v>
      </c>
      <c r="G14" s="20">
        <v>0.48148148148148145</v>
      </c>
      <c r="H14" s="28">
        <v>2.3157894736842106</v>
      </c>
    </row>
    <row r="15" spans="1:8" x14ac:dyDescent="0.25">
      <c r="A15" s="57"/>
      <c r="B15" s="1" t="s">
        <v>73</v>
      </c>
      <c r="C15" s="10">
        <v>11</v>
      </c>
      <c r="D15" s="10">
        <v>11</v>
      </c>
      <c r="E15" s="20">
        <v>1</v>
      </c>
      <c r="F15" s="10">
        <v>11</v>
      </c>
      <c r="G15" s="20">
        <v>1</v>
      </c>
      <c r="H15" s="28">
        <v>4</v>
      </c>
    </row>
    <row r="16" spans="1:8" ht="30" x14ac:dyDescent="0.25">
      <c r="A16" s="25"/>
      <c r="B16" s="8" t="s">
        <v>36</v>
      </c>
      <c r="C16" s="17" t="s">
        <v>68</v>
      </c>
      <c r="D16" s="17" t="s">
        <v>69</v>
      </c>
      <c r="E16" s="18" t="s">
        <v>70</v>
      </c>
      <c r="F16" s="17" t="s">
        <v>71</v>
      </c>
      <c r="G16" s="18" t="s">
        <v>37</v>
      </c>
      <c r="H16" s="19" t="s">
        <v>72</v>
      </c>
    </row>
    <row r="17" spans="1:8" x14ac:dyDescent="0.25">
      <c r="A17" s="57" t="s">
        <v>42</v>
      </c>
      <c r="B17" s="1" t="s">
        <v>1</v>
      </c>
      <c r="C17" s="10">
        <v>142</v>
      </c>
      <c r="D17" s="10">
        <v>125</v>
      </c>
      <c r="E17" s="20">
        <v>0.88028169014084512</v>
      </c>
      <c r="F17" s="10">
        <v>110</v>
      </c>
      <c r="G17" s="20">
        <v>0.77464788732394363</v>
      </c>
      <c r="H17" s="28">
        <v>3.0720000000000001</v>
      </c>
    </row>
    <row r="18" spans="1:8" x14ac:dyDescent="0.25">
      <c r="A18" s="57"/>
      <c r="B18" s="1" t="s">
        <v>2</v>
      </c>
      <c r="C18" s="10">
        <v>126</v>
      </c>
      <c r="D18" s="10">
        <v>106</v>
      </c>
      <c r="E18" s="20">
        <v>0.84126984126984128</v>
      </c>
      <c r="F18" s="10">
        <v>95</v>
      </c>
      <c r="G18" s="20">
        <v>0.75396825396825395</v>
      </c>
      <c r="H18" s="28">
        <v>3.038095238095238</v>
      </c>
    </row>
    <row r="19" spans="1:8" x14ac:dyDescent="0.25">
      <c r="A19" s="57"/>
      <c r="B19" s="1" t="s">
        <v>3</v>
      </c>
      <c r="C19" s="10">
        <v>180</v>
      </c>
      <c r="D19" s="10">
        <v>161</v>
      </c>
      <c r="E19" s="20">
        <v>0.89444444444444449</v>
      </c>
      <c r="F19" s="10">
        <v>130</v>
      </c>
      <c r="G19" s="20">
        <v>0.72222222222222221</v>
      </c>
      <c r="H19" s="28">
        <v>2.6956521739130435</v>
      </c>
    </row>
    <row r="20" spans="1:8" x14ac:dyDescent="0.25">
      <c r="A20" s="57"/>
      <c r="B20" s="1" t="s">
        <v>4</v>
      </c>
      <c r="C20" s="10">
        <v>186</v>
      </c>
      <c r="D20" s="10">
        <v>159</v>
      </c>
      <c r="E20" s="20">
        <v>0.85483870967741937</v>
      </c>
      <c r="F20" s="10">
        <v>120</v>
      </c>
      <c r="G20" s="20">
        <v>0.64516129032258063</v>
      </c>
      <c r="H20" s="28">
        <v>2.5541401273885351</v>
      </c>
    </row>
    <row r="21" spans="1:8" x14ac:dyDescent="0.25">
      <c r="A21" s="57"/>
      <c r="B21" s="1" t="s">
        <v>73</v>
      </c>
      <c r="C21" s="10">
        <v>194</v>
      </c>
      <c r="D21" s="10">
        <v>169</v>
      </c>
      <c r="E21" s="20">
        <v>0.87113402061855671</v>
      </c>
      <c r="F21" s="10">
        <v>126</v>
      </c>
      <c r="G21" s="20">
        <v>0.64948453608247425</v>
      </c>
      <c r="H21" s="28">
        <v>2.7465753424657535</v>
      </c>
    </row>
    <row r="22" spans="1:8" ht="30" x14ac:dyDescent="0.25">
      <c r="A22" s="25"/>
      <c r="B22" s="8" t="s">
        <v>36</v>
      </c>
      <c r="C22" s="17" t="s">
        <v>68</v>
      </c>
      <c r="D22" s="17" t="s">
        <v>69</v>
      </c>
      <c r="E22" s="18" t="s">
        <v>70</v>
      </c>
      <c r="F22" s="17" t="s">
        <v>71</v>
      </c>
      <c r="G22" s="18" t="s">
        <v>37</v>
      </c>
      <c r="H22" s="19" t="s">
        <v>72</v>
      </c>
    </row>
    <row r="23" spans="1:8" x14ac:dyDescent="0.25">
      <c r="A23" s="57" t="s">
        <v>43</v>
      </c>
      <c r="B23" s="1" t="s">
        <v>1</v>
      </c>
      <c r="C23" s="10">
        <v>42</v>
      </c>
      <c r="D23" s="10">
        <v>29</v>
      </c>
      <c r="E23" s="20">
        <v>0.69047619047619047</v>
      </c>
      <c r="F23" s="10">
        <v>19</v>
      </c>
      <c r="G23" s="20">
        <v>0.45238095238095238</v>
      </c>
      <c r="H23" s="28">
        <v>2.103448275862069</v>
      </c>
    </row>
    <row r="24" spans="1:8" x14ac:dyDescent="0.25">
      <c r="A24" s="57"/>
      <c r="B24" s="1" t="s">
        <v>2</v>
      </c>
      <c r="C24" s="10">
        <v>36</v>
      </c>
      <c r="D24" s="10">
        <v>29</v>
      </c>
      <c r="E24" s="20">
        <v>0.80555555555555558</v>
      </c>
      <c r="F24" s="10">
        <v>25</v>
      </c>
      <c r="G24" s="20">
        <v>0.69444444444444442</v>
      </c>
      <c r="H24" s="28">
        <v>3</v>
      </c>
    </row>
    <row r="25" spans="1:8" x14ac:dyDescent="0.25">
      <c r="A25" s="57"/>
      <c r="B25" s="1" t="s">
        <v>3</v>
      </c>
      <c r="C25" s="1">
        <v>67</v>
      </c>
      <c r="D25" s="1">
        <v>23</v>
      </c>
      <c r="E25" s="20">
        <v>0.65714285714285714</v>
      </c>
      <c r="F25" s="1">
        <v>21</v>
      </c>
      <c r="G25" s="20">
        <v>0.6</v>
      </c>
      <c r="H25" s="28">
        <v>3</v>
      </c>
    </row>
    <row r="26" spans="1:8" x14ac:dyDescent="0.25">
      <c r="A26" s="57"/>
      <c r="B26" s="1" t="s">
        <v>4</v>
      </c>
      <c r="C26" s="10">
        <v>55</v>
      </c>
      <c r="D26" s="10">
        <v>44</v>
      </c>
      <c r="E26" s="20">
        <v>0.8</v>
      </c>
      <c r="F26" s="10">
        <v>42</v>
      </c>
      <c r="G26" s="20">
        <v>0.76363636363636367</v>
      </c>
      <c r="H26" s="28">
        <v>3</v>
      </c>
    </row>
    <row r="27" spans="1:8" x14ac:dyDescent="0.25">
      <c r="A27" s="57"/>
      <c r="B27" s="1" t="s">
        <v>73</v>
      </c>
      <c r="C27" s="10">
        <v>66</v>
      </c>
      <c r="D27" s="10">
        <v>59</v>
      </c>
      <c r="E27" s="20">
        <v>0.89393939393939392</v>
      </c>
      <c r="F27" s="10">
        <v>55</v>
      </c>
      <c r="G27" s="20">
        <v>0.83333333333333337</v>
      </c>
      <c r="H27" s="28">
        <v>2.7288135593220337</v>
      </c>
    </row>
    <row r="28" spans="1:8" ht="30" x14ac:dyDescent="0.25">
      <c r="A28" s="25"/>
      <c r="B28" s="8" t="s">
        <v>36</v>
      </c>
      <c r="C28" s="17" t="s">
        <v>68</v>
      </c>
      <c r="D28" s="17" t="s">
        <v>69</v>
      </c>
      <c r="E28" s="18" t="s">
        <v>70</v>
      </c>
      <c r="F28" s="17" t="s">
        <v>71</v>
      </c>
      <c r="G28" s="18" t="s">
        <v>37</v>
      </c>
      <c r="H28" s="19" t="s">
        <v>72</v>
      </c>
    </row>
    <row r="29" spans="1:8" x14ac:dyDescent="0.25">
      <c r="A29" s="57" t="s">
        <v>44</v>
      </c>
      <c r="B29" s="1" t="s">
        <v>1</v>
      </c>
      <c r="C29" s="10">
        <v>94</v>
      </c>
      <c r="D29" s="10">
        <v>64</v>
      </c>
      <c r="E29" s="20">
        <v>0.68085106382978722</v>
      </c>
      <c r="F29" s="10">
        <v>48</v>
      </c>
      <c r="G29" s="20">
        <v>0.51063829787234039</v>
      </c>
      <c r="H29" s="28">
        <v>2.203125</v>
      </c>
    </row>
    <row r="30" spans="1:8" x14ac:dyDescent="0.25">
      <c r="A30" s="57"/>
      <c r="B30" s="1" t="s">
        <v>2</v>
      </c>
      <c r="C30" s="10">
        <v>106</v>
      </c>
      <c r="D30" s="10">
        <v>97</v>
      </c>
      <c r="E30" s="20">
        <v>0.91509433962264153</v>
      </c>
      <c r="F30" s="10">
        <v>70</v>
      </c>
      <c r="G30" s="20">
        <v>0.660377358490566</v>
      </c>
      <c r="H30" s="28">
        <v>2.1855670103092781</v>
      </c>
    </row>
    <row r="31" spans="1:8" x14ac:dyDescent="0.25">
      <c r="A31" s="57"/>
      <c r="B31" s="1" t="s">
        <v>3</v>
      </c>
      <c r="C31" s="10">
        <v>146</v>
      </c>
      <c r="D31" s="10">
        <v>81</v>
      </c>
      <c r="E31" s="20">
        <v>0.9101123595505618</v>
      </c>
      <c r="F31" s="10">
        <v>71</v>
      </c>
      <c r="G31" s="20">
        <v>0.797752808988764</v>
      </c>
      <c r="H31" s="28">
        <v>2.6296296296296298</v>
      </c>
    </row>
    <row r="32" spans="1:8" x14ac:dyDescent="0.25">
      <c r="A32" s="57"/>
      <c r="B32" s="1" t="s">
        <v>4</v>
      </c>
      <c r="C32" s="10">
        <v>177</v>
      </c>
      <c r="D32" s="10">
        <v>88</v>
      </c>
      <c r="E32" s="20">
        <v>0.96703296703296704</v>
      </c>
      <c r="F32" s="10">
        <v>72</v>
      </c>
      <c r="G32" s="20">
        <v>0.79120879120879117</v>
      </c>
      <c r="H32" s="28">
        <v>2.5747126436781609</v>
      </c>
    </row>
    <row r="33" spans="1:8" x14ac:dyDescent="0.25">
      <c r="A33" s="57"/>
      <c r="B33" s="1" t="s">
        <v>73</v>
      </c>
      <c r="C33" s="10">
        <v>127</v>
      </c>
      <c r="D33" s="10">
        <v>71</v>
      </c>
      <c r="E33" s="20">
        <v>0.84523809523809523</v>
      </c>
      <c r="F33" s="10">
        <v>61</v>
      </c>
      <c r="G33" s="20">
        <v>0.72619047619047616</v>
      </c>
      <c r="H33" s="28">
        <v>2.9</v>
      </c>
    </row>
    <row r="34" spans="1:8" ht="30" x14ac:dyDescent="0.25">
      <c r="A34" s="25"/>
      <c r="B34" s="8" t="s">
        <v>36</v>
      </c>
      <c r="C34" s="17" t="s">
        <v>68</v>
      </c>
      <c r="D34" s="17" t="s">
        <v>69</v>
      </c>
      <c r="E34" s="18" t="s">
        <v>70</v>
      </c>
      <c r="F34" s="17" t="s">
        <v>71</v>
      </c>
      <c r="G34" s="18" t="s">
        <v>37</v>
      </c>
      <c r="H34" s="19" t="s">
        <v>72</v>
      </c>
    </row>
    <row r="35" spans="1:8" x14ac:dyDescent="0.25">
      <c r="A35" s="57" t="s">
        <v>45</v>
      </c>
      <c r="B35" s="1" t="s">
        <v>1</v>
      </c>
      <c r="C35" s="10" t="s">
        <v>13</v>
      </c>
      <c r="D35" s="10" t="s">
        <v>13</v>
      </c>
      <c r="E35" s="20" t="s">
        <v>13</v>
      </c>
      <c r="F35" s="10" t="s">
        <v>13</v>
      </c>
      <c r="G35" s="20" t="s">
        <v>13</v>
      </c>
      <c r="H35" s="28" t="s">
        <v>13</v>
      </c>
    </row>
    <row r="36" spans="1:8" x14ac:dyDescent="0.25">
      <c r="A36" s="57"/>
      <c r="B36" s="1" t="s">
        <v>2</v>
      </c>
      <c r="C36" s="10" t="s">
        <v>13</v>
      </c>
      <c r="D36" s="10" t="s">
        <v>13</v>
      </c>
      <c r="E36" s="20" t="s">
        <v>13</v>
      </c>
      <c r="F36" s="10" t="s">
        <v>13</v>
      </c>
      <c r="G36" s="20" t="s">
        <v>13</v>
      </c>
      <c r="H36" s="28" t="s">
        <v>13</v>
      </c>
    </row>
    <row r="37" spans="1:8" x14ac:dyDescent="0.25">
      <c r="A37" s="57"/>
      <c r="B37" s="1" t="s">
        <v>3</v>
      </c>
      <c r="C37" s="10" t="s">
        <v>13</v>
      </c>
      <c r="D37" s="10" t="s">
        <v>13</v>
      </c>
      <c r="E37" s="20" t="s">
        <v>13</v>
      </c>
      <c r="F37" s="10" t="s">
        <v>13</v>
      </c>
      <c r="G37" s="20" t="s">
        <v>13</v>
      </c>
      <c r="H37" s="28" t="s">
        <v>13</v>
      </c>
    </row>
    <row r="38" spans="1:8" x14ac:dyDescent="0.25">
      <c r="A38" s="57"/>
      <c r="B38" s="1" t="s">
        <v>4</v>
      </c>
      <c r="C38" s="10">
        <v>78</v>
      </c>
      <c r="D38" s="10">
        <v>78</v>
      </c>
      <c r="E38" s="20">
        <v>1</v>
      </c>
      <c r="F38" s="10">
        <v>78</v>
      </c>
      <c r="G38" s="20">
        <v>1</v>
      </c>
      <c r="H38" s="28">
        <v>3.9615384615384617</v>
      </c>
    </row>
    <row r="39" spans="1:8" x14ac:dyDescent="0.25">
      <c r="A39" s="57"/>
      <c r="B39" s="1" t="s">
        <v>73</v>
      </c>
      <c r="C39" s="10">
        <v>95</v>
      </c>
      <c r="D39" s="10">
        <v>92</v>
      </c>
      <c r="E39" s="20">
        <v>0.96842105263157896</v>
      </c>
      <c r="F39" s="10">
        <v>89</v>
      </c>
      <c r="G39" s="20">
        <v>0.93684210526315792</v>
      </c>
      <c r="H39" s="28">
        <v>3.5108695652173911</v>
      </c>
    </row>
    <row r="40" spans="1:8" ht="30" x14ac:dyDescent="0.25">
      <c r="A40" s="25"/>
      <c r="B40" s="8" t="s">
        <v>36</v>
      </c>
      <c r="C40" s="17" t="s">
        <v>68</v>
      </c>
      <c r="D40" s="17" t="s">
        <v>69</v>
      </c>
      <c r="E40" s="18" t="s">
        <v>70</v>
      </c>
      <c r="F40" s="17" t="s">
        <v>71</v>
      </c>
      <c r="G40" s="18" t="s">
        <v>37</v>
      </c>
      <c r="H40" s="19" t="s">
        <v>72</v>
      </c>
    </row>
    <row r="41" spans="1:8" x14ac:dyDescent="0.25">
      <c r="A41" s="57" t="s">
        <v>46</v>
      </c>
      <c r="B41" s="1" t="s">
        <v>1</v>
      </c>
      <c r="C41" s="10">
        <v>51</v>
      </c>
      <c r="D41" s="10">
        <v>41</v>
      </c>
      <c r="E41" s="20">
        <v>0.80392156862745101</v>
      </c>
      <c r="F41" s="10">
        <v>25</v>
      </c>
      <c r="G41" s="20">
        <v>0.49019607843137253</v>
      </c>
      <c r="H41" s="28">
        <v>2.024390243902439</v>
      </c>
    </row>
    <row r="42" spans="1:8" x14ac:dyDescent="0.25">
      <c r="A42" s="57"/>
      <c r="B42" s="1" t="s">
        <v>2</v>
      </c>
      <c r="C42" s="10">
        <v>53</v>
      </c>
      <c r="D42" s="10">
        <v>46</v>
      </c>
      <c r="E42" s="20">
        <v>0.86792452830188682</v>
      </c>
      <c r="F42" s="10">
        <v>29</v>
      </c>
      <c r="G42" s="20">
        <v>0.54716981132075471</v>
      </c>
      <c r="H42" s="28">
        <v>2.2826086956521738</v>
      </c>
    </row>
    <row r="43" spans="1:8" x14ac:dyDescent="0.25">
      <c r="A43" s="57"/>
      <c r="B43" s="1" t="s">
        <v>3</v>
      </c>
      <c r="C43" s="10">
        <v>28</v>
      </c>
      <c r="D43" s="10">
        <v>26</v>
      </c>
      <c r="E43" s="20">
        <v>0.9285714285714286</v>
      </c>
      <c r="F43" s="10">
        <v>21</v>
      </c>
      <c r="G43" s="20">
        <v>0.75</v>
      </c>
      <c r="H43" s="28">
        <v>2.6538461538461537</v>
      </c>
    </row>
    <row r="44" spans="1:8" x14ac:dyDescent="0.25">
      <c r="A44" s="57"/>
      <c r="B44" s="1" t="s">
        <v>4</v>
      </c>
      <c r="C44" s="10">
        <v>46</v>
      </c>
      <c r="D44" s="10">
        <v>46</v>
      </c>
      <c r="E44" s="20">
        <v>1</v>
      </c>
      <c r="F44" s="10">
        <v>37</v>
      </c>
      <c r="G44" s="20">
        <v>0.80434782608695654</v>
      </c>
      <c r="H44" s="28">
        <v>2.3913043478260869</v>
      </c>
    </row>
    <row r="45" spans="1:8" x14ac:dyDescent="0.25">
      <c r="A45" s="57"/>
      <c r="B45" s="1" t="s">
        <v>73</v>
      </c>
      <c r="C45" s="10">
        <v>50</v>
      </c>
      <c r="D45" s="10">
        <v>43</v>
      </c>
      <c r="E45" s="20">
        <v>0.86</v>
      </c>
      <c r="F45" s="10">
        <v>41</v>
      </c>
      <c r="G45" s="20">
        <v>0.82</v>
      </c>
      <c r="H45" s="28">
        <v>2.9302325581395348</v>
      </c>
    </row>
    <row r="46" spans="1:8" ht="30" x14ac:dyDescent="0.25">
      <c r="A46" s="25"/>
      <c r="B46" s="8" t="s">
        <v>36</v>
      </c>
      <c r="C46" s="17" t="s">
        <v>68</v>
      </c>
      <c r="D46" s="17" t="s">
        <v>69</v>
      </c>
      <c r="E46" s="18" t="s">
        <v>70</v>
      </c>
      <c r="F46" s="17" t="s">
        <v>71</v>
      </c>
      <c r="G46" s="18" t="s">
        <v>37</v>
      </c>
      <c r="H46" s="19" t="s">
        <v>72</v>
      </c>
    </row>
    <row r="47" spans="1:8" x14ac:dyDescent="0.25">
      <c r="A47" s="57" t="s">
        <v>47</v>
      </c>
      <c r="B47" s="1" t="s">
        <v>1</v>
      </c>
      <c r="C47" s="10" t="s">
        <v>13</v>
      </c>
      <c r="D47" s="10" t="s">
        <v>13</v>
      </c>
      <c r="E47" s="20" t="s">
        <v>13</v>
      </c>
      <c r="F47" s="10" t="s">
        <v>13</v>
      </c>
      <c r="G47" s="20" t="s">
        <v>13</v>
      </c>
      <c r="H47" s="28" t="s">
        <v>13</v>
      </c>
    </row>
    <row r="48" spans="1:8" x14ac:dyDescent="0.25">
      <c r="A48" s="57"/>
      <c r="B48" s="1" t="s">
        <v>2</v>
      </c>
      <c r="C48" s="10" t="s">
        <v>13</v>
      </c>
      <c r="D48" s="10" t="s">
        <v>13</v>
      </c>
      <c r="E48" s="20" t="s">
        <v>13</v>
      </c>
      <c r="F48" s="10" t="s">
        <v>13</v>
      </c>
      <c r="G48" s="20" t="s">
        <v>13</v>
      </c>
      <c r="H48" s="28" t="s">
        <v>13</v>
      </c>
    </row>
    <row r="49" spans="1:8" x14ac:dyDescent="0.25">
      <c r="A49" s="57"/>
      <c r="B49" s="1" t="s">
        <v>3</v>
      </c>
      <c r="C49" s="10">
        <v>45</v>
      </c>
      <c r="D49" s="10">
        <v>40</v>
      </c>
      <c r="E49" s="20">
        <v>0.88888888888888884</v>
      </c>
      <c r="F49" s="10">
        <v>27</v>
      </c>
      <c r="G49" s="20">
        <v>0.6</v>
      </c>
      <c r="H49" s="28">
        <v>1.7948717948717949</v>
      </c>
    </row>
    <row r="50" spans="1:8" x14ac:dyDescent="0.25">
      <c r="A50" s="57"/>
      <c r="B50" s="1" t="s">
        <v>4</v>
      </c>
      <c r="C50" s="10">
        <v>41</v>
      </c>
      <c r="D50" s="10">
        <v>38</v>
      </c>
      <c r="E50" s="20">
        <v>0.92682926829268297</v>
      </c>
      <c r="F50" s="10">
        <v>20</v>
      </c>
      <c r="G50" s="20">
        <v>0.48780487804878048</v>
      </c>
      <c r="H50" s="28">
        <v>1.7105263157894737</v>
      </c>
    </row>
    <row r="51" spans="1:8" x14ac:dyDescent="0.25">
      <c r="A51" s="57"/>
      <c r="B51" s="1" t="s">
        <v>73</v>
      </c>
      <c r="C51" s="10">
        <v>98</v>
      </c>
      <c r="D51" s="10">
        <v>94</v>
      </c>
      <c r="E51" s="20">
        <v>0.95918367346938771</v>
      </c>
      <c r="F51" s="10">
        <v>88</v>
      </c>
      <c r="G51" s="20">
        <v>0.89795918367346939</v>
      </c>
      <c r="H51" s="28">
        <v>3.2688172043010755</v>
      </c>
    </row>
    <row r="52" spans="1:8" ht="30" x14ac:dyDescent="0.25">
      <c r="A52" s="25"/>
      <c r="B52" s="8" t="s">
        <v>36</v>
      </c>
      <c r="C52" s="17" t="s">
        <v>68</v>
      </c>
      <c r="D52" s="17" t="s">
        <v>69</v>
      </c>
      <c r="E52" s="18" t="s">
        <v>70</v>
      </c>
      <c r="F52" s="17" t="s">
        <v>71</v>
      </c>
      <c r="G52" s="18" t="s">
        <v>37</v>
      </c>
      <c r="H52" s="19" t="s">
        <v>72</v>
      </c>
    </row>
    <row r="53" spans="1:8" x14ac:dyDescent="0.25">
      <c r="A53" s="57" t="s">
        <v>48</v>
      </c>
      <c r="B53" s="1" t="s">
        <v>1</v>
      </c>
      <c r="C53" s="10">
        <v>45</v>
      </c>
      <c r="D53" s="10">
        <v>41</v>
      </c>
      <c r="E53" s="20">
        <v>0.91111111111111109</v>
      </c>
      <c r="F53" s="10">
        <v>39</v>
      </c>
      <c r="G53" s="20">
        <v>0.8666666666666667</v>
      </c>
      <c r="H53" s="28">
        <v>3.2195121951219514</v>
      </c>
    </row>
    <row r="54" spans="1:8" x14ac:dyDescent="0.25">
      <c r="A54" s="57"/>
      <c r="B54" s="1" t="s">
        <v>2</v>
      </c>
      <c r="C54" s="10">
        <v>35</v>
      </c>
      <c r="D54" s="10">
        <v>31</v>
      </c>
      <c r="E54" s="20">
        <v>0.88571428571428568</v>
      </c>
      <c r="F54" s="10">
        <v>26</v>
      </c>
      <c r="G54" s="20">
        <v>0.74285714285714288</v>
      </c>
      <c r="H54" s="28">
        <v>2.870967741935484</v>
      </c>
    </row>
    <row r="55" spans="1:8" x14ac:dyDescent="0.25">
      <c r="A55" s="57"/>
      <c r="B55" s="1" t="s">
        <v>3</v>
      </c>
      <c r="C55" s="10" t="s">
        <v>13</v>
      </c>
      <c r="D55" s="10" t="s">
        <v>13</v>
      </c>
      <c r="E55" s="20" t="s">
        <v>13</v>
      </c>
      <c r="F55" s="10" t="s">
        <v>13</v>
      </c>
      <c r="G55" s="20" t="s">
        <v>13</v>
      </c>
      <c r="H55" s="28" t="s">
        <v>13</v>
      </c>
    </row>
    <row r="56" spans="1:8" x14ac:dyDescent="0.25">
      <c r="A56" s="57"/>
      <c r="B56" s="1" t="s">
        <v>4</v>
      </c>
      <c r="C56" s="10">
        <v>34</v>
      </c>
      <c r="D56" s="10">
        <v>34</v>
      </c>
      <c r="E56" s="20">
        <v>1</v>
      </c>
      <c r="F56" s="10">
        <v>34</v>
      </c>
      <c r="G56" s="20">
        <v>1</v>
      </c>
      <c r="H56" s="28">
        <v>3.7878787878787881</v>
      </c>
    </row>
    <row r="57" spans="1:8" x14ac:dyDescent="0.25">
      <c r="A57" s="57"/>
      <c r="B57" s="1" t="s">
        <v>73</v>
      </c>
      <c r="C57" s="10">
        <v>47</v>
      </c>
      <c r="D57" s="10">
        <v>47</v>
      </c>
      <c r="E57" s="20">
        <v>1</v>
      </c>
      <c r="F57" s="10">
        <v>47</v>
      </c>
      <c r="G57" s="20">
        <v>1</v>
      </c>
      <c r="H57" s="28">
        <v>3.7272727272727271</v>
      </c>
    </row>
  </sheetData>
  <mergeCells count="10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5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7" customWidth="1"/>
    <col min="2" max="2" width="16.7109375" style="14" customWidth="1"/>
    <col min="3" max="4" width="13.7109375" style="14" customWidth="1"/>
    <col min="5" max="5" width="13.7109375" style="22" customWidth="1"/>
    <col min="6" max="6" width="13.7109375" style="14" customWidth="1"/>
    <col min="7" max="7" width="13.7109375" style="22" customWidth="1"/>
    <col min="8" max="8" width="13.7109375" style="23" customWidth="1"/>
    <col min="9" max="9" width="16.7109375" customWidth="1"/>
    <col min="10" max="15" width="13.7109375" customWidth="1"/>
  </cols>
  <sheetData>
    <row r="1" spans="1:15" ht="30" x14ac:dyDescent="0.25">
      <c r="A1" s="2" t="s">
        <v>49</v>
      </c>
      <c r="B1" s="8" t="s">
        <v>36</v>
      </c>
      <c r="C1" s="17" t="s">
        <v>68</v>
      </c>
      <c r="D1" s="17" t="s">
        <v>69</v>
      </c>
      <c r="E1" s="18" t="s">
        <v>70</v>
      </c>
      <c r="F1" s="17" t="s">
        <v>71</v>
      </c>
      <c r="G1" s="18" t="s">
        <v>37</v>
      </c>
      <c r="H1" s="19" t="s">
        <v>72</v>
      </c>
    </row>
    <row r="2" spans="1:15" x14ac:dyDescent="0.25">
      <c r="A2" s="57" t="s">
        <v>50</v>
      </c>
      <c r="B2" s="41" t="s">
        <v>1</v>
      </c>
      <c r="C2" s="10">
        <v>92</v>
      </c>
      <c r="D2" s="10">
        <v>87</v>
      </c>
      <c r="E2" s="20">
        <v>0.94565217391304346</v>
      </c>
      <c r="F2" s="10">
        <v>81</v>
      </c>
      <c r="G2" s="20">
        <v>0.88043478260869568</v>
      </c>
      <c r="H2" s="30">
        <v>3.1494252873563218</v>
      </c>
    </row>
    <row r="3" spans="1:15" x14ac:dyDescent="0.25">
      <c r="A3" s="57"/>
      <c r="B3" s="41" t="s">
        <v>2</v>
      </c>
      <c r="C3" s="10">
        <v>78</v>
      </c>
      <c r="D3" s="10">
        <v>70</v>
      </c>
      <c r="E3" s="20">
        <v>0.89743589743589747</v>
      </c>
      <c r="F3" s="10">
        <v>60</v>
      </c>
      <c r="G3" s="20">
        <v>0.76923076923076927</v>
      </c>
      <c r="H3" s="30">
        <v>2.8714285714285714</v>
      </c>
    </row>
    <row r="4" spans="1:15" x14ac:dyDescent="0.25">
      <c r="A4" s="57"/>
      <c r="B4" s="41" t="s">
        <v>3</v>
      </c>
      <c r="C4" s="10">
        <v>36</v>
      </c>
      <c r="D4" s="10">
        <v>31</v>
      </c>
      <c r="E4" s="20">
        <v>0.86111111111111116</v>
      </c>
      <c r="F4" s="10">
        <v>27</v>
      </c>
      <c r="G4" s="20">
        <v>0.75</v>
      </c>
      <c r="H4" s="30">
        <v>2.967741935483871</v>
      </c>
    </row>
    <row r="5" spans="1:15" x14ac:dyDescent="0.25">
      <c r="A5" s="57"/>
      <c r="B5" s="41" t="s">
        <v>4</v>
      </c>
      <c r="C5" s="10">
        <v>63</v>
      </c>
      <c r="D5" s="10">
        <v>59</v>
      </c>
      <c r="E5" s="20">
        <v>0.93650793650793651</v>
      </c>
      <c r="F5" s="10">
        <v>52</v>
      </c>
      <c r="G5" s="20">
        <v>0.82539682539682535</v>
      </c>
      <c r="H5" s="30">
        <v>3.2413793103448274</v>
      </c>
    </row>
    <row r="6" spans="1:15" x14ac:dyDescent="0.25">
      <c r="A6" s="57"/>
      <c r="B6" s="41" t="s">
        <v>73</v>
      </c>
      <c r="C6" s="10">
        <v>260</v>
      </c>
      <c r="D6" s="10">
        <v>212</v>
      </c>
      <c r="E6" s="20">
        <v>0.97695852534562211</v>
      </c>
      <c r="F6" s="10">
        <v>207</v>
      </c>
      <c r="G6" s="20">
        <v>0.95391705069124422</v>
      </c>
      <c r="H6" s="30">
        <v>3.4497607655502391</v>
      </c>
    </row>
    <row r="7" spans="1:15" x14ac:dyDescent="0.25">
      <c r="A7" s="57" t="s">
        <v>74</v>
      </c>
      <c r="B7" s="41" t="s">
        <v>1</v>
      </c>
      <c r="C7" s="15">
        <v>326</v>
      </c>
      <c r="D7" s="15">
        <v>251</v>
      </c>
      <c r="E7" s="21">
        <v>0.76993865030674846</v>
      </c>
      <c r="F7" s="15">
        <v>187</v>
      </c>
      <c r="G7" s="21">
        <v>0.57361963190184051</v>
      </c>
      <c r="H7" s="50">
        <v>2.450199203187251</v>
      </c>
    </row>
    <row r="8" spans="1:15" x14ac:dyDescent="0.25">
      <c r="A8" s="57"/>
      <c r="B8" s="41" t="s">
        <v>2</v>
      </c>
      <c r="C8" s="15">
        <v>314</v>
      </c>
      <c r="D8" s="15">
        <v>263</v>
      </c>
      <c r="E8" s="21">
        <v>0.83757961783439494</v>
      </c>
      <c r="F8" s="15">
        <v>208</v>
      </c>
      <c r="G8" s="21">
        <v>0.66242038216560506</v>
      </c>
      <c r="H8" s="50">
        <v>2.6259541984732824</v>
      </c>
    </row>
    <row r="9" spans="1:15" x14ac:dyDescent="0.25">
      <c r="A9" s="57"/>
      <c r="B9" s="41" t="s">
        <v>3</v>
      </c>
      <c r="C9" s="15">
        <v>362</v>
      </c>
      <c r="D9" s="15">
        <v>319</v>
      </c>
      <c r="E9" s="21">
        <v>0.88121546961325969</v>
      </c>
      <c r="F9" s="15">
        <v>258</v>
      </c>
      <c r="G9" s="21">
        <v>0.71270718232044195</v>
      </c>
      <c r="H9" s="50">
        <v>2.5754716981132075</v>
      </c>
    </row>
    <row r="10" spans="1:15" x14ac:dyDescent="0.25">
      <c r="A10" s="57"/>
      <c r="B10" s="41" t="s">
        <v>4</v>
      </c>
      <c r="C10" s="15">
        <v>390</v>
      </c>
      <c r="D10" s="15">
        <v>342</v>
      </c>
      <c r="E10" s="21">
        <v>0.87692307692307692</v>
      </c>
      <c r="F10" s="15">
        <v>259</v>
      </c>
      <c r="G10" s="21">
        <v>0.66410256410256407</v>
      </c>
      <c r="H10" s="50">
        <v>2.4306784660766962</v>
      </c>
    </row>
    <row r="11" spans="1:15" x14ac:dyDescent="0.25">
      <c r="A11" s="57"/>
      <c r="B11" s="41" t="s">
        <v>73</v>
      </c>
      <c r="C11" s="15">
        <v>428</v>
      </c>
      <c r="D11" s="15">
        <v>374</v>
      </c>
      <c r="E11" s="21">
        <v>0.87383177570093462</v>
      </c>
      <c r="F11" s="15">
        <v>311</v>
      </c>
      <c r="G11" s="21">
        <v>0.72663551401869164</v>
      </c>
      <c r="H11" s="50">
        <v>2.8796561604584525</v>
      </c>
    </row>
    <row r="14" spans="1:15" ht="40.5" customHeight="1" x14ac:dyDescent="0.25">
      <c r="A14" s="66" t="s">
        <v>50</v>
      </c>
      <c r="B14" s="66"/>
      <c r="C14" s="66"/>
      <c r="D14" s="66"/>
      <c r="E14" s="66"/>
      <c r="F14" s="66"/>
      <c r="G14" s="66"/>
      <c r="H14" s="66"/>
      <c r="I14" s="66" t="s">
        <v>74</v>
      </c>
      <c r="J14" s="66"/>
      <c r="K14" s="66"/>
      <c r="L14" s="66"/>
      <c r="M14" s="66"/>
      <c r="N14" s="66"/>
      <c r="O14" s="66"/>
    </row>
    <row r="15" spans="1:15" ht="30" x14ac:dyDescent="0.25">
      <c r="A15" s="2" t="s">
        <v>51</v>
      </c>
      <c r="B15" s="39" t="s">
        <v>36</v>
      </c>
      <c r="C15" s="17" t="s">
        <v>68</v>
      </c>
      <c r="D15" s="17" t="s">
        <v>69</v>
      </c>
      <c r="E15" s="17" t="s">
        <v>70</v>
      </c>
      <c r="F15" s="17" t="s">
        <v>71</v>
      </c>
      <c r="G15" s="17" t="s">
        <v>37</v>
      </c>
      <c r="H15" s="17" t="s">
        <v>72</v>
      </c>
      <c r="I15" s="39" t="s">
        <v>36</v>
      </c>
      <c r="J15" s="17" t="s">
        <v>68</v>
      </c>
      <c r="K15" s="17" t="s">
        <v>69</v>
      </c>
      <c r="L15" s="17" t="s">
        <v>70</v>
      </c>
      <c r="M15" s="17" t="s">
        <v>71</v>
      </c>
      <c r="N15" s="17" t="s">
        <v>37</v>
      </c>
      <c r="O15" s="17" t="s">
        <v>72</v>
      </c>
    </row>
    <row r="16" spans="1:15" x14ac:dyDescent="0.25">
      <c r="A16" s="67" t="s">
        <v>52</v>
      </c>
      <c r="B16" s="41" t="s">
        <v>1</v>
      </c>
      <c r="C16" s="42">
        <v>5</v>
      </c>
      <c r="D16" s="42">
        <v>5</v>
      </c>
      <c r="E16" s="43">
        <v>1</v>
      </c>
      <c r="F16" s="42">
        <v>4</v>
      </c>
      <c r="G16" s="43">
        <v>0.8</v>
      </c>
      <c r="H16" s="44">
        <v>3</v>
      </c>
      <c r="I16" s="41" t="s">
        <v>1</v>
      </c>
      <c r="J16" s="42">
        <v>24</v>
      </c>
      <c r="K16" s="42">
        <v>18</v>
      </c>
      <c r="L16" s="43">
        <v>0.75</v>
      </c>
      <c r="M16" s="42">
        <v>12</v>
      </c>
      <c r="N16" s="43">
        <v>0.5</v>
      </c>
      <c r="O16" s="44">
        <v>2.1111111111111112</v>
      </c>
    </row>
    <row r="17" spans="1:15" x14ac:dyDescent="0.25">
      <c r="A17" s="68"/>
      <c r="B17" s="41" t="s">
        <v>2</v>
      </c>
      <c r="C17" s="42">
        <v>6</v>
      </c>
      <c r="D17" s="42">
        <v>5</v>
      </c>
      <c r="E17" s="43">
        <v>0.83333333333333337</v>
      </c>
      <c r="F17" s="42">
        <v>4</v>
      </c>
      <c r="G17" s="43">
        <v>0.66666666666666663</v>
      </c>
      <c r="H17" s="44">
        <v>3</v>
      </c>
      <c r="I17" s="41" t="s">
        <v>2</v>
      </c>
      <c r="J17" s="42">
        <v>26</v>
      </c>
      <c r="K17" s="42">
        <v>19</v>
      </c>
      <c r="L17" s="43">
        <v>0.73076923076923073</v>
      </c>
      <c r="M17" s="42">
        <v>11</v>
      </c>
      <c r="N17" s="43">
        <v>0.42307692307692307</v>
      </c>
      <c r="O17" s="44">
        <v>1.7894736842105263</v>
      </c>
    </row>
    <row r="18" spans="1:15" x14ac:dyDescent="0.25">
      <c r="A18" s="68"/>
      <c r="B18" s="41" t="s">
        <v>3</v>
      </c>
      <c r="C18" s="42">
        <v>29</v>
      </c>
      <c r="D18" s="42">
        <v>3</v>
      </c>
      <c r="E18" s="43">
        <v>0.75</v>
      </c>
      <c r="F18" s="42">
        <v>3</v>
      </c>
      <c r="G18" s="43">
        <v>0.75</v>
      </c>
      <c r="H18" s="44">
        <v>3</v>
      </c>
      <c r="I18" s="41" t="s">
        <v>3</v>
      </c>
      <c r="J18" s="42">
        <v>32</v>
      </c>
      <c r="K18" s="42">
        <v>29</v>
      </c>
      <c r="L18" s="43">
        <v>0.90625</v>
      </c>
      <c r="M18" s="42">
        <v>18</v>
      </c>
      <c r="N18" s="43">
        <v>0.5625</v>
      </c>
      <c r="O18" s="44">
        <v>2.1071428571428572</v>
      </c>
    </row>
    <row r="19" spans="1:15" x14ac:dyDescent="0.25">
      <c r="A19" s="68"/>
      <c r="B19" s="41" t="s">
        <v>4</v>
      </c>
      <c r="C19" s="42">
        <v>28</v>
      </c>
      <c r="D19" s="42">
        <v>14</v>
      </c>
      <c r="E19" s="43">
        <v>0.93333333333333335</v>
      </c>
      <c r="F19" s="42">
        <v>14</v>
      </c>
      <c r="G19" s="43">
        <v>0.93333333333333335</v>
      </c>
      <c r="H19" s="44">
        <v>3.6428571428571428</v>
      </c>
      <c r="I19" s="41" t="s">
        <v>4</v>
      </c>
      <c r="J19" s="42">
        <v>31</v>
      </c>
      <c r="K19" s="42">
        <v>17</v>
      </c>
      <c r="L19" s="43">
        <v>0.68</v>
      </c>
      <c r="M19" s="42">
        <v>9</v>
      </c>
      <c r="N19" s="43">
        <v>0.36</v>
      </c>
      <c r="O19" s="44">
        <v>1.7647058823529411</v>
      </c>
    </row>
    <row r="20" spans="1:15" x14ac:dyDescent="0.25">
      <c r="A20" s="69"/>
      <c r="B20" s="41" t="s">
        <v>73</v>
      </c>
      <c r="C20" s="42">
        <v>25</v>
      </c>
      <c r="D20" s="42">
        <v>22</v>
      </c>
      <c r="E20" s="43">
        <v>1</v>
      </c>
      <c r="F20" s="42">
        <v>20</v>
      </c>
      <c r="G20" s="43">
        <v>0.90909090909090906</v>
      </c>
      <c r="H20" s="44">
        <v>3.1818181818181817</v>
      </c>
      <c r="I20" s="41" t="s">
        <v>73</v>
      </c>
      <c r="J20" s="42">
        <v>43</v>
      </c>
      <c r="K20" s="42">
        <v>38</v>
      </c>
      <c r="L20" s="43">
        <v>0.88372093023255816</v>
      </c>
      <c r="M20" s="42">
        <v>29</v>
      </c>
      <c r="N20" s="43">
        <v>0.67441860465116277</v>
      </c>
      <c r="O20" s="44">
        <v>3.1212121212121211</v>
      </c>
    </row>
    <row r="21" spans="1:15" x14ac:dyDescent="0.25">
      <c r="A21" s="63" t="s">
        <v>53</v>
      </c>
      <c r="B21" s="45" t="s">
        <v>1</v>
      </c>
      <c r="C21" s="46" t="s">
        <v>13</v>
      </c>
      <c r="D21" s="46" t="s">
        <v>13</v>
      </c>
      <c r="E21" s="47" t="s">
        <v>13</v>
      </c>
      <c r="F21" s="46" t="s">
        <v>13</v>
      </c>
      <c r="G21" s="47" t="s">
        <v>13</v>
      </c>
      <c r="H21" s="48" t="s">
        <v>13</v>
      </c>
      <c r="I21" s="45" t="s">
        <v>1</v>
      </c>
      <c r="J21" s="46">
        <v>1</v>
      </c>
      <c r="K21" s="46">
        <v>0</v>
      </c>
      <c r="L21" s="47">
        <v>0</v>
      </c>
      <c r="M21" s="46">
        <v>0</v>
      </c>
      <c r="N21" s="47">
        <v>0</v>
      </c>
      <c r="O21" s="47" t="s">
        <v>13</v>
      </c>
    </row>
    <row r="22" spans="1:15" x14ac:dyDescent="0.25">
      <c r="A22" s="63"/>
      <c r="B22" s="45" t="s">
        <v>2</v>
      </c>
      <c r="C22" s="46">
        <v>2</v>
      </c>
      <c r="D22" s="46">
        <v>2</v>
      </c>
      <c r="E22" s="47">
        <v>1</v>
      </c>
      <c r="F22" s="46">
        <v>1</v>
      </c>
      <c r="G22" s="47">
        <v>0.5</v>
      </c>
      <c r="H22" s="48">
        <v>2</v>
      </c>
      <c r="I22" s="45" t="s">
        <v>2</v>
      </c>
      <c r="J22" s="46">
        <v>1</v>
      </c>
      <c r="K22" s="46">
        <v>1</v>
      </c>
      <c r="L22" s="47">
        <v>1</v>
      </c>
      <c r="M22" s="46">
        <v>1</v>
      </c>
      <c r="N22" s="47">
        <v>1</v>
      </c>
      <c r="O22" s="48">
        <v>4</v>
      </c>
    </row>
    <row r="23" spans="1:15" x14ac:dyDescent="0.25">
      <c r="A23" s="63"/>
      <c r="B23" s="45" t="s">
        <v>3</v>
      </c>
      <c r="C23" s="46">
        <v>1</v>
      </c>
      <c r="D23" s="46">
        <v>0</v>
      </c>
      <c r="E23" s="47">
        <v>0</v>
      </c>
      <c r="F23" s="46">
        <v>0</v>
      </c>
      <c r="G23" s="47">
        <v>0</v>
      </c>
      <c r="H23" s="48"/>
      <c r="I23" s="45" t="s">
        <v>3</v>
      </c>
      <c r="J23" s="46">
        <v>1</v>
      </c>
      <c r="K23" s="46">
        <v>1</v>
      </c>
      <c r="L23" s="47">
        <v>1</v>
      </c>
      <c r="M23" s="46">
        <v>1</v>
      </c>
      <c r="N23" s="47">
        <v>1</v>
      </c>
      <c r="O23" s="48">
        <v>4</v>
      </c>
    </row>
    <row r="24" spans="1:15" x14ac:dyDescent="0.25">
      <c r="A24" s="63"/>
      <c r="B24" s="45" t="s">
        <v>4</v>
      </c>
      <c r="C24" s="46" t="s">
        <v>13</v>
      </c>
      <c r="D24" s="46" t="s">
        <v>13</v>
      </c>
      <c r="E24" s="47" t="s">
        <v>13</v>
      </c>
      <c r="F24" s="46" t="s">
        <v>13</v>
      </c>
      <c r="G24" s="47" t="s">
        <v>13</v>
      </c>
      <c r="H24" s="48" t="s">
        <v>13</v>
      </c>
      <c r="I24" s="45" t="s">
        <v>4</v>
      </c>
      <c r="J24" s="46" t="s">
        <v>13</v>
      </c>
      <c r="K24" s="46" t="s">
        <v>13</v>
      </c>
      <c r="L24" s="47" t="s">
        <v>13</v>
      </c>
      <c r="M24" s="46" t="s">
        <v>13</v>
      </c>
      <c r="N24" s="47" t="s">
        <v>13</v>
      </c>
      <c r="O24" s="48" t="s">
        <v>13</v>
      </c>
    </row>
    <row r="25" spans="1:15" x14ac:dyDescent="0.25">
      <c r="A25" s="63"/>
      <c r="B25" s="45" t="s">
        <v>73</v>
      </c>
      <c r="C25" s="46" t="s">
        <v>13</v>
      </c>
      <c r="D25" s="46" t="s">
        <v>13</v>
      </c>
      <c r="E25" s="47" t="s">
        <v>13</v>
      </c>
      <c r="F25" s="46" t="s">
        <v>13</v>
      </c>
      <c r="G25" s="47" t="s">
        <v>13</v>
      </c>
      <c r="H25" s="48" t="s">
        <v>13</v>
      </c>
      <c r="I25" s="45" t="s">
        <v>73</v>
      </c>
      <c r="J25" s="46" t="s">
        <v>13</v>
      </c>
      <c r="K25" s="46" t="s">
        <v>13</v>
      </c>
      <c r="L25" s="47" t="s">
        <v>13</v>
      </c>
      <c r="M25" s="46" t="s">
        <v>13</v>
      </c>
      <c r="N25" s="47" t="s">
        <v>13</v>
      </c>
      <c r="O25" s="48" t="s">
        <v>13</v>
      </c>
    </row>
    <row r="26" spans="1:15" x14ac:dyDescent="0.25">
      <c r="A26" s="64" t="s">
        <v>14</v>
      </c>
      <c r="B26" s="41" t="s">
        <v>1</v>
      </c>
      <c r="C26" s="42">
        <v>5</v>
      </c>
      <c r="D26" s="42">
        <v>3</v>
      </c>
      <c r="E26" s="43">
        <v>0.6</v>
      </c>
      <c r="F26" s="42">
        <v>2</v>
      </c>
      <c r="G26" s="43">
        <v>0.4</v>
      </c>
      <c r="H26" s="44">
        <v>2</v>
      </c>
      <c r="I26" s="41" t="s">
        <v>1</v>
      </c>
      <c r="J26" s="42">
        <v>7</v>
      </c>
      <c r="K26" s="42">
        <v>4</v>
      </c>
      <c r="L26" s="43">
        <v>0.5714285714285714</v>
      </c>
      <c r="M26" s="42">
        <v>4</v>
      </c>
      <c r="N26" s="43">
        <v>0.5714285714285714</v>
      </c>
      <c r="O26" s="44">
        <v>2.75</v>
      </c>
    </row>
    <row r="27" spans="1:15" x14ac:dyDescent="0.25">
      <c r="A27" s="64"/>
      <c r="B27" s="41" t="s">
        <v>2</v>
      </c>
      <c r="C27" s="42">
        <v>3</v>
      </c>
      <c r="D27" s="42">
        <v>2</v>
      </c>
      <c r="E27" s="43">
        <v>0.66666666666666663</v>
      </c>
      <c r="F27" s="42">
        <v>2</v>
      </c>
      <c r="G27" s="43">
        <v>0.66666666666666663</v>
      </c>
      <c r="H27" s="44">
        <v>4</v>
      </c>
      <c r="I27" s="41" t="s">
        <v>2</v>
      </c>
      <c r="J27" s="42">
        <v>9</v>
      </c>
      <c r="K27" s="42">
        <v>7</v>
      </c>
      <c r="L27" s="43">
        <v>0.77777777777777779</v>
      </c>
      <c r="M27" s="42">
        <v>7</v>
      </c>
      <c r="N27" s="43">
        <v>0.77777777777777779</v>
      </c>
      <c r="O27" s="44">
        <v>3.3333333333333335</v>
      </c>
    </row>
    <row r="28" spans="1:15" x14ac:dyDescent="0.25">
      <c r="A28" s="64"/>
      <c r="B28" s="41" t="s">
        <v>3</v>
      </c>
      <c r="C28" s="42">
        <v>4</v>
      </c>
      <c r="D28" s="42">
        <v>2</v>
      </c>
      <c r="E28" s="43">
        <v>1</v>
      </c>
      <c r="F28" s="42">
        <v>2</v>
      </c>
      <c r="G28" s="43">
        <v>1</v>
      </c>
      <c r="H28" s="44">
        <v>3</v>
      </c>
      <c r="I28" s="41" t="s">
        <v>3</v>
      </c>
      <c r="J28" s="42">
        <v>7</v>
      </c>
      <c r="K28" s="42">
        <v>6</v>
      </c>
      <c r="L28" s="43">
        <v>0.8571428571428571</v>
      </c>
      <c r="M28" s="42">
        <v>6</v>
      </c>
      <c r="N28" s="43">
        <v>0.8571428571428571</v>
      </c>
      <c r="O28" s="44">
        <v>3.3333333333333335</v>
      </c>
    </row>
    <row r="29" spans="1:15" x14ac:dyDescent="0.25">
      <c r="A29" s="64"/>
      <c r="B29" s="41" t="s">
        <v>4</v>
      </c>
      <c r="C29" s="42">
        <v>4</v>
      </c>
      <c r="D29" s="42">
        <v>3</v>
      </c>
      <c r="E29" s="43">
        <v>1</v>
      </c>
      <c r="F29" s="42">
        <v>3</v>
      </c>
      <c r="G29" s="43">
        <v>1</v>
      </c>
      <c r="H29" s="44">
        <v>4</v>
      </c>
      <c r="I29" s="41" t="s">
        <v>4</v>
      </c>
      <c r="J29" s="42">
        <v>12</v>
      </c>
      <c r="K29" s="42">
        <v>12</v>
      </c>
      <c r="L29" s="43">
        <v>1</v>
      </c>
      <c r="M29" s="42">
        <v>10</v>
      </c>
      <c r="N29" s="43">
        <v>0.83333333333333337</v>
      </c>
      <c r="O29" s="44">
        <v>2.75</v>
      </c>
    </row>
    <row r="30" spans="1:15" x14ac:dyDescent="0.25">
      <c r="A30" s="64"/>
      <c r="B30" s="41" t="s">
        <v>73</v>
      </c>
      <c r="C30" s="42">
        <v>9</v>
      </c>
      <c r="D30" s="42">
        <v>5</v>
      </c>
      <c r="E30" s="43">
        <v>1</v>
      </c>
      <c r="F30" s="42">
        <v>5</v>
      </c>
      <c r="G30" s="43">
        <v>1</v>
      </c>
      <c r="H30" s="44">
        <v>3.6</v>
      </c>
      <c r="I30" s="41" t="s">
        <v>73</v>
      </c>
      <c r="J30" s="42">
        <v>6</v>
      </c>
      <c r="K30" s="42">
        <v>6</v>
      </c>
      <c r="L30" s="43">
        <v>1</v>
      </c>
      <c r="M30" s="42">
        <v>6</v>
      </c>
      <c r="N30" s="43">
        <v>1</v>
      </c>
      <c r="O30" s="44">
        <v>3.3333333333333335</v>
      </c>
    </row>
    <row r="31" spans="1:15" x14ac:dyDescent="0.25">
      <c r="A31" s="65" t="s">
        <v>15</v>
      </c>
      <c r="B31" s="45" t="s">
        <v>1</v>
      </c>
      <c r="C31" s="46">
        <v>3</v>
      </c>
      <c r="D31" s="46">
        <v>3</v>
      </c>
      <c r="E31" s="47">
        <v>1</v>
      </c>
      <c r="F31" s="46">
        <v>3</v>
      </c>
      <c r="G31" s="47">
        <v>1</v>
      </c>
      <c r="H31" s="48">
        <v>3.6666666666666665</v>
      </c>
      <c r="I31" s="45" t="s">
        <v>1</v>
      </c>
      <c r="J31" s="46">
        <v>10</v>
      </c>
      <c r="K31" s="46">
        <v>6</v>
      </c>
      <c r="L31" s="47">
        <v>0.6</v>
      </c>
      <c r="M31" s="46">
        <v>3</v>
      </c>
      <c r="N31" s="47">
        <v>0.3</v>
      </c>
      <c r="O31" s="48">
        <v>1.5</v>
      </c>
    </row>
    <row r="32" spans="1:15" x14ac:dyDescent="0.25">
      <c r="A32" s="65"/>
      <c r="B32" s="45" t="s">
        <v>2</v>
      </c>
      <c r="C32" s="46">
        <v>1</v>
      </c>
      <c r="D32" s="46">
        <v>0</v>
      </c>
      <c r="E32" s="47">
        <v>0</v>
      </c>
      <c r="F32" s="46">
        <v>0</v>
      </c>
      <c r="G32" s="47">
        <v>0</v>
      </c>
      <c r="H32" s="48" t="s">
        <v>13</v>
      </c>
      <c r="I32" s="45" t="s">
        <v>2</v>
      </c>
      <c r="J32" s="46">
        <v>8</v>
      </c>
      <c r="K32" s="46">
        <v>7</v>
      </c>
      <c r="L32" s="47">
        <v>0.875</v>
      </c>
      <c r="M32" s="46">
        <v>6</v>
      </c>
      <c r="N32" s="47">
        <v>0.75</v>
      </c>
      <c r="O32" s="48">
        <v>2.4285714285714284</v>
      </c>
    </row>
    <row r="33" spans="1:15" x14ac:dyDescent="0.25">
      <c r="A33" s="65"/>
      <c r="B33" s="45" t="s">
        <v>3</v>
      </c>
      <c r="C33" s="46">
        <v>3</v>
      </c>
      <c r="D33" s="46">
        <v>1</v>
      </c>
      <c r="E33" s="47">
        <v>1</v>
      </c>
      <c r="F33" s="46">
        <v>1</v>
      </c>
      <c r="G33" s="47">
        <v>1</v>
      </c>
      <c r="H33" s="48">
        <v>3</v>
      </c>
      <c r="I33" s="45" t="s">
        <v>3</v>
      </c>
      <c r="J33" s="46">
        <v>8</v>
      </c>
      <c r="K33" s="46">
        <v>8</v>
      </c>
      <c r="L33" s="47">
        <v>1</v>
      </c>
      <c r="M33" s="46">
        <v>5</v>
      </c>
      <c r="N33" s="47">
        <v>0.625</v>
      </c>
      <c r="O33" s="48">
        <v>2.375</v>
      </c>
    </row>
    <row r="34" spans="1:15" x14ac:dyDescent="0.25">
      <c r="A34" s="65"/>
      <c r="B34" s="45" t="s">
        <v>4</v>
      </c>
      <c r="C34" s="46">
        <v>4</v>
      </c>
      <c r="D34" s="46">
        <v>2</v>
      </c>
      <c r="E34" s="47">
        <v>1</v>
      </c>
      <c r="F34" s="46">
        <v>2</v>
      </c>
      <c r="G34" s="47">
        <v>1</v>
      </c>
      <c r="H34" s="48">
        <v>4</v>
      </c>
      <c r="I34" s="45" t="s">
        <v>4</v>
      </c>
      <c r="J34" s="46">
        <v>14</v>
      </c>
      <c r="K34" s="46">
        <v>9</v>
      </c>
      <c r="L34" s="47">
        <v>0.69230769230769229</v>
      </c>
      <c r="M34" s="46">
        <v>6</v>
      </c>
      <c r="N34" s="47">
        <v>0.46153846153846156</v>
      </c>
      <c r="O34" s="48">
        <v>2</v>
      </c>
    </row>
    <row r="35" spans="1:15" x14ac:dyDescent="0.25">
      <c r="A35" s="65"/>
      <c r="B35" s="45" t="s">
        <v>73</v>
      </c>
      <c r="C35" s="46">
        <v>6</v>
      </c>
      <c r="D35" s="46">
        <v>4</v>
      </c>
      <c r="E35" s="47">
        <v>1</v>
      </c>
      <c r="F35" s="46">
        <v>4</v>
      </c>
      <c r="G35" s="47">
        <v>1</v>
      </c>
      <c r="H35" s="48">
        <v>3.75</v>
      </c>
      <c r="I35" s="45" t="s">
        <v>73</v>
      </c>
      <c r="J35" s="46">
        <v>9</v>
      </c>
      <c r="K35" s="46">
        <v>7</v>
      </c>
      <c r="L35" s="47">
        <v>0.77777777777777779</v>
      </c>
      <c r="M35" s="46">
        <v>5</v>
      </c>
      <c r="N35" s="47">
        <v>0.55555555555555558</v>
      </c>
      <c r="O35" s="48">
        <v>2.1428571428571428</v>
      </c>
    </row>
    <row r="36" spans="1:15" x14ac:dyDescent="0.25">
      <c r="A36" s="64" t="s">
        <v>16</v>
      </c>
      <c r="B36" s="41" t="s">
        <v>1</v>
      </c>
      <c r="C36" s="42">
        <v>24</v>
      </c>
      <c r="D36" s="42">
        <v>24</v>
      </c>
      <c r="E36" s="43">
        <v>1</v>
      </c>
      <c r="F36" s="42">
        <v>23</v>
      </c>
      <c r="G36" s="43">
        <v>0.95833333333333337</v>
      </c>
      <c r="H36" s="44">
        <v>3.0416666666666665</v>
      </c>
      <c r="I36" s="41" t="s">
        <v>1</v>
      </c>
      <c r="J36" s="42">
        <v>98</v>
      </c>
      <c r="K36" s="42">
        <v>72</v>
      </c>
      <c r="L36" s="43">
        <v>0.73469387755102045</v>
      </c>
      <c r="M36" s="42">
        <v>50</v>
      </c>
      <c r="N36" s="43">
        <v>0.51020408163265307</v>
      </c>
      <c r="O36" s="44">
        <v>2.2361111111111112</v>
      </c>
    </row>
    <row r="37" spans="1:15" x14ac:dyDescent="0.25">
      <c r="A37" s="64"/>
      <c r="B37" s="41" t="s">
        <v>2</v>
      </c>
      <c r="C37" s="42">
        <v>19</v>
      </c>
      <c r="D37" s="42">
        <v>18</v>
      </c>
      <c r="E37" s="43">
        <v>0.94736842105263153</v>
      </c>
      <c r="F37" s="42">
        <v>15</v>
      </c>
      <c r="G37" s="43">
        <v>0.78947368421052633</v>
      </c>
      <c r="H37" s="44">
        <v>2.5555555555555554</v>
      </c>
      <c r="I37" s="41" t="s">
        <v>2</v>
      </c>
      <c r="J37" s="42">
        <v>93</v>
      </c>
      <c r="K37" s="42">
        <v>76</v>
      </c>
      <c r="L37" s="43">
        <v>0.81720430107526887</v>
      </c>
      <c r="M37" s="42">
        <v>51</v>
      </c>
      <c r="N37" s="43">
        <v>0.54838709677419351</v>
      </c>
      <c r="O37" s="44">
        <v>2.263157894736842</v>
      </c>
    </row>
    <row r="38" spans="1:15" x14ac:dyDescent="0.25">
      <c r="A38" s="64"/>
      <c r="B38" s="41" t="s">
        <v>3</v>
      </c>
      <c r="C38" s="42">
        <v>84</v>
      </c>
      <c r="D38" s="42">
        <v>11</v>
      </c>
      <c r="E38" s="43">
        <v>0.91666666666666663</v>
      </c>
      <c r="F38" s="42">
        <v>7</v>
      </c>
      <c r="G38" s="43">
        <v>0.58333333333333337</v>
      </c>
      <c r="H38" s="44">
        <v>2.4545454545454546</v>
      </c>
      <c r="I38" s="41" t="s">
        <v>3</v>
      </c>
      <c r="J38" s="42">
        <v>99</v>
      </c>
      <c r="K38" s="42">
        <v>84</v>
      </c>
      <c r="L38" s="43">
        <v>0.84848484848484851</v>
      </c>
      <c r="M38" s="42">
        <v>62</v>
      </c>
      <c r="N38" s="43">
        <v>0.6262626262626263</v>
      </c>
      <c r="O38" s="44">
        <v>2.4166666666666665</v>
      </c>
    </row>
    <row r="39" spans="1:15" x14ac:dyDescent="0.25">
      <c r="A39" s="64"/>
      <c r="B39" s="41" t="s">
        <v>4</v>
      </c>
      <c r="C39" s="42">
        <v>152</v>
      </c>
      <c r="D39" s="42">
        <v>91</v>
      </c>
      <c r="E39" s="43">
        <v>0.96808510638297873</v>
      </c>
      <c r="F39" s="42">
        <v>88</v>
      </c>
      <c r="G39" s="43">
        <v>0.93617021276595747</v>
      </c>
      <c r="H39" s="44">
        <v>3.7032967032967035</v>
      </c>
      <c r="I39" s="41" t="s">
        <v>4</v>
      </c>
      <c r="J39" s="42">
        <v>121</v>
      </c>
      <c r="K39" s="42">
        <v>86</v>
      </c>
      <c r="L39" s="43">
        <v>0.85148514851485146</v>
      </c>
      <c r="M39" s="42">
        <v>58</v>
      </c>
      <c r="N39" s="43">
        <v>0.57425742574257421</v>
      </c>
      <c r="O39" s="44">
        <v>2.1904761904761907</v>
      </c>
    </row>
    <row r="40" spans="1:15" x14ac:dyDescent="0.25">
      <c r="A40" s="64"/>
      <c r="B40" s="41" t="s">
        <v>73</v>
      </c>
      <c r="C40" s="42">
        <v>138</v>
      </c>
      <c r="D40" s="42">
        <v>103</v>
      </c>
      <c r="E40" s="43">
        <v>0.95370370370370372</v>
      </c>
      <c r="F40" s="42">
        <v>102</v>
      </c>
      <c r="G40" s="43">
        <v>0.94444444444444442</v>
      </c>
      <c r="H40" s="44">
        <v>3.3009708737864076</v>
      </c>
      <c r="I40" s="41" t="s">
        <v>73</v>
      </c>
      <c r="J40" s="42">
        <v>105</v>
      </c>
      <c r="K40" s="42">
        <v>94</v>
      </c>
      <c r="L40" s="43">
        <v>0.89523809523809528</v>
      </c>
      <c r="M40" s="42">
        <v>78</v>
      </c>
      <c r="N40" s="43">
        <v>0.74285714285714288</v>
      </c>
      <c r="O40" s="44">
        <v>2.9545454545454546</v>
      </c>
    </row>
    <row r="41" spans="1:15" x14ac:dyDescent="0.25">
      <c r="A41" s="65" t="s">
        <v>17</v>
      </c>
      <c r="B41" s="45" t="s">
        <v>1</v>
      </c>
      <c r="C41" s="46" t="s">
        <v>13</v>
      </c>
      <c r="D41" s="46" t="s">
        <v>13</v>
      </c>
      <c r="E41" s="47" t="s">
        <v>13</v>
      </c>
      <c r="F41" s="46" t="s">
        <v>13</v>
      </c>
      <c r="G41" s="47" t="s">
        <v>13</v>
      </c>
      <c r="H41" s="48" t="s">
        <v>13</v>
      </c>
      <c r="I41" s="45" t="s">
        <v>1</v>
      </c>
      <c r="J41" s="46">
        <v>3</v>
      </c>
      <c r="K41" s="46">
        <v>2</v>
      </c>
      <c r="L41" s="47">
        <v>0.66666666666666663</v>
      </c>
      <c r="M41" s="46">
        <v>2</v>
      </c>
      <c r="N41" s="47">
        <v>0.66666666666666663</v>
      </c>
      <c r="O41" s="48">
        <v>4</v>
      </c>
    </row>
    <row r="42" spans="1:15" x14ac:dyDescent="0.25">
      <c r="A42" s="65"/>
      <c r="B42" s="45" t="s">
        <v>2</v>
      </c>
      <c r="C42" s="46" t="s">
        <v>13</v>
      </c>
      <c r="D42" s="46" t="s">
        <v>13</v>
      </c>
      <c r="E42" s="47" t="s">
        <v>13</v>
      </c>
      <c r="F42" s="46" t="s">
        <v>13</v>
      </c>
      <c r="G42" s="47" t="s">
        <v>13</v>
      </c>
      <c r="H42" s="48" t="s">
        <v>13</v>
      </c>
      <c r="I42" s="45" t="s">
        <v>2</v>
      </c>
      <c r="J42" s="46">
        <v>2</v>
      </c>
      <c r="K42" s="46">
        <v>0</v>
      </c>
      <c r="L42" s="47">
        <v>0</v>
      </c>
      <c r="M42" s="46">
        <v>0</v>
      </c>
      <c r="N42" s="47">
        <v>0</v>
      </c>
      <c r="O42" s="48"/>
    </row>
    <row r="43" spans="1:15" x14ac:dyDescent="0.25">
      <c r="A43" s="65"/>
      <c r="B43" s="45" t="s">
        <v>3</v>
      </c>
      <c r="C43" s="46" t="s">
        <v>13</v>
      </c>
      <c r="D43" s="46" t="s">
        <v>13</v>
      </c>
      <c r="E43" s="47" t="s">
        <v>13</v>
      </c>
      <c r="F43" s="46" t="s">
        <v>13</v>
      </c>
      <c r="G43" s="47" t="s">
        <v>13</v>
      </c>
      <c r="H43" s="48" t="s">
        <v>13</v>
      </c>
      <c r="I43" s="45" t="s">
        <v>3</v>
      </c>
      <c r="J43" s="46">
        <v>3</v>
      </c>
      <c r="K43" s="46">
        <v>3</v>
      </c>
      <c r="L43" s="47">
        <v>1</v>
      </c>
      <c r="M43" s="46">
        <v>1</v>
      </c>
      <c r="N43" s="47">
        <v>0.33333333333333331</v>
      </c>
      <c r="O43" s="48">
        <v>1</v>
      </c>
    </row>
    <row r="44" spans="1:15" x14ac:dyDescent="0.25">
      <c r="A44" s="65"/>
      <c r="B44" s="45" t="s">
        <v>4</v>
      </c>
      <c r="C44" s="46">
        <v>1</v>
      </c>
      <c r="D44" s="46">
        <v>1</v>
      </c>
      <c r="E44" s="47">
        <v>1</v>
      </c>
      <c r="F44" s="46">
        <v>0</v>
      </c>
      <c r="G44" s="47">
        <v>0</v>
      </c>
      <c r="H44" s="48">
        <v>1</v>
      </c>
      <c r="I44" s="45" t="s">
        <v>4</v>
      </c>
      <c r="J44" s="46">
        <v>1</v>
      </c>
      <c r="K44" s="46">
        <v>1</v>
      </c>
      <c r="L44" s="47">
        <v>1</v>
      </c>
      <c r="M44" s="46">
        <v>1</v>
      </c>
      <c r="N44" s="47">
        <v>1</v>
      </c>
      <c r="O44" s="48">
        <v>4</v>
      </c>
    </row>
    <row r="45" spans="1:15" x14ac:dyDescent="0.25">
      <c r="A45" s="65"/>
      <c r="B45" s="45" t="s">
        <v>73</v>
      </c>
      <c r="C45" s="46" t="s">
        <v>13</v>
      </c>
      <c r="D45" s="46" t="s">
        <v>13</v>
      </c>
      <c r="E45" s="47" t="s">
        <v>13</v>
      </c>
      <c r="F45" s="46" t="s">
        <v>13</v>
      </c>
      <c r="G45" s="47" t="s">
        <v>13</v>
      </c>
      <c r="H45" s="48" t="s">
        <v>13</v>
      </c>
      <c r="I45" s="45" t="s">
        <v>73</v>
      </c>
      <c r="J45" s="46">
        <v>2</v>
      </c>
      <c r="K45" s="46">
        <v>2</v>
      </c>
      <c r="L45" s="47">
        <v>1</v>
      </c>
      <c r="M45" s="46">
        <v>1</v>
      </c>
      <c r="N45" s="47">
        <v>0.5</v>
      </c>
      <c r="O45" s="48">
        <v>1</v>
      </c>
    </row>
    <row r="46" spans="1:15" x14ac:dyDescent="0.25">
      <c r="A46" s="62" t="s">
        <v>75</v>
      </c>
      <c r="B46" s="41" t="s">
        <v>1</v>
      </c>
      <c r="C46" s="42">
        <v>45</v>
      </c>
      <c r="D46" s="42">
        <v>42</v>
      </c>
      <c r="E46" s="43">
        <v>0.93333333333333335</v>
      </c>
      <c r="F46" s="42">
        <v>40</v>
      </c>
      <c r="G46" s="43">
        <v>0.88888888888888884</v>
      </c>
      <c r="H46" s="44">
        <v>3.2857142857142856</v>
      </c>
      <c r="I46" s="41" t="s">
        <v>1</v>
      </c>
      <c r="J46" s="42">
        <v>147</v>
      </c>
      <c r="K46" s="42">
        <v>124</v>
      </c>
      <c r="L46" s="43">
        <v>0.84353741496598644</v>
      </c>
      <c r="M46" s="42">
        <v>100</v>
      </c>
      <c r="N46" s="43">
        <v>0.68027210884353739</v>
      </c>
      <c r="O46" s="44">
        <v>2.6451612903225805</v>
      </c>
    </row>
    <row r="47" spans="1:15" x14ac:dyDescent="0.25">
      <c r="A47" s="62"/>
      <c r="B47" s="41" t="s">
        <v>2</v>
      </c>
      <c r="C47" s="42">
        <v>39</v>
      </c>
      <c r="D47" s="42">
        <v>36</v>
      </c>
      <c r="E47" s="43">
        <v>0.92307692307692313</v>
      </c>
      <c r="F47" s="42">
        <v>32</v>
      </c>
      <c r="G47" s="43">
        <v>0.82051282051282048</v>
      </c>
      <c r="H47" s="44">
        <v>3</v>
      </c>
      <c r="I47" s="41" t="s">
        <v>2</v>
      </c>
      <c r="J47" s="42">
        <v>140</v>
      </c>
      <c r="K47" s="42">
        <v>120</v>
      </c>
      <c r="L47" s="43">
        <v>0.8571428571428571</v>
      </c>
      <c r="M47" s="42">
        <v>104</v>
      </c>
      <c r="N47" s="43">
        <v>0.74285714285714288</v>
      </c>
      <c r="O47" s="44">
        <v>2.8916666666666666</v>
      </c>
    </row>
    <row r="48" spans="1:15" x14ac:dyDescent="0.25">
      <c r="A48" s="62"/>
      <c r="B48" s="41" t="s">
        <v>3</v>
      </c>
      <c r="C48" s="42">
        <v>30</v>
      </c>
      <c r="D48" s="42">
        <v>12</v>
      </c>
      <c r="E48" s="43">
        <v>0.8571428571428571</v>
      </c>
      <c r="F48" s="42">
        <v>12</v>
      </c>
      <c r="G48" s="43">
        <v>0.8571428571428571</v>
      </c>
      <c r="H48" s="44">
        <v>3.3333333333333335</v>
      </c>
      <c r="I48" s="41" t="s">
        <v>3</v>
      </c>
      <c r="J48" s="42">
        <v>174</v>
      </c>
      <c r="K48" s="42">
        <v>158</v>
      </c>
      <c r="L48" s="43">
        <v>0.90804597701149425</v>
      </c>
      <c r="M48" s="42">
        <v>141</v>
      </c>
      <c r="N48" s="43">
        <v>0.81034482758620685</v>
      </c>
      <c r="O48" s="44">
        <v>2.7515923566878979</v>
      </c>
    </row>
    <row r="49" spans="1:15" x14ac:dyDescent="0.25">
      <c r="A49" s="62"/>
      <c r="B49" s="41" t="s">
        <v>4</v>
      </c>
      <c r="C49" s="42">
        <v>51</v>
      </c>
      <c r="D49" s="42">
        <v>43</v>
      </c>
      <c r="E49" s="43">
        <v>1</v>
      </c>
      <c r="F49" s="42">
        <v>41</v>
      </c>
      <c r="G49" s="43">
        <v>0.95348837209302328</v>
      </c>
      <c r="H49" s="44">
        <v>3.4523809523809526</v>
      </c>
      <c r="I49" s="41" t="s">
        <v>4</v>
      </c>
      <c r="J49" s="42">
        <v>200</v>
      </c>
      <c r="K49" s="42">
        <v>181</v>
      </c>
      <c r="L49" s="43">
        <v>0.91414141414141414</v>
      </c>
      <c r="M49" s="42">
        <v>144</v>
      </c>
      <c r="N49" s="43">
        <v>0.72727272727272729</v>
      </c>
      <c r="O49" s="44">
        <v>2.5555555555555554</v>
      </c>
    </row>
    <row r="50" spans="1:15" x14ac:dyDescent="0.25">
      <c r="A50" s="62"/>
      <c r="B50" s="41" t="s">
        <v>73</v>
      </c>
      <c r="C50" s="42">
        <v>66</v>
      </c>
      <c r="D50" s="42">
        <v>64</v>
      </c>
      <c r="E50" s="43">
        <v>1</v>
      </c>
      <c r="F50" s="42">
        <v>63</v>
      </c>
      <c r="G50" s="43">
        <v>0.984375</v>
      </c>
      <c r="H50" s="44">
        <v>3.737704918032787</v>
      </c>
      <c r="I50" s="41" t="s">
        <v>73</v>
      </c>
      <c r="J50" s="42">
        <v>234</v>
      </c>
      <c r="K50" s="42">
        <v>202</v>
      </c>
      <c r="L50" s="43">
        <v>0.86324786324786329</v>
      </c>
      <c r="M50" s="42">
        <v>170</v>
      </c>
      <c r="N50" s="43">
        <v>0.72649572649572647</v>
      </c>
      <c r="O50" s="44">
        <v>2.8229166666666665</v>
      </c>
    </row>
    <row r="51" spans="1:15" x14ac:dyDescent="0.25">
      <c r="A51" s="63" t="s">
        <v>55</v>
      </c>
      <c r="B51" s="45" t="s">
        <v>1</v>
      </c>
      <c r="C51" s="49">
        <v>7</v>
      </c>
      <c r="D51" s="46">
        <v>7</v>
      </c>
      <c r="E51" s="47">
        <v>1</v>
      </c>
      <c r="F51" s="46">
        <v>6</v>
      </c>
      <c r="G51" s="47">
        <v>0.8571428571428571</v>
      </c>
      <c r="H51" s="48">
        <v>2.8571428571428572</v>
      </c>
      <c r="I51" s="45" t="s">
        <v>1</v>
      </c>
      <c r="J51" s="49">
        <v>23</v>
      </c>
      <c r="K51" s="46">
        <v>18</v>
      </c>
      <c r="L51" s="47">
        <v>0.78260869565217395</v>
      </c>
      <c r="M51" s="46">
        <v>11</v>
      </c>
      <c r="N51" s="47">
        <v>0.47826086956521741</v>
      </c>
      <c r="O51" s="48">
        <v>2.4444444444444446</v>
      </c>
    </row>
    <row r="52" spans="1:15" x14ac:dyDescent="0.25">
      <c r="A52" s="63"/>
      <c r="B52" s="45" t="s">
        <v>2</v>
      </c>
      <c r="C52" s="46">
        <v>5</v>
      </c>
      <c r="D52" s="46">
        <v>5</v>
      </c>
      <c r="E52" s="47">
        <v>1</v>
      </c>
      <c r="F52" s="46">
        <v>4</v>
      </c>
      <c r="G52" s="47">
        <v>0.8</v>
      </c>
      <c r="H52" s="48">
        <v>2.8</v>
      </c>
      <c r="I52" s="45" t="s">
        <v>2</v>
      </c>
      <c r="J52" s="46">
        <v>32</v>
      </c>
      <c r="K52" s="46">
        <v>30</v>
      </c>
      <c r="L52" s="47">
        <v>0.9375</v>
      </c>
      <c r="M52" s="46">
        <v>25</v>
      </c>
      <c r="N52" s="47">
        <v>0.78125</v>
      </c>
      <c r="O52" s="48">
        <v>2.8</v>
      </c>
    </row>
    <row r="53" spans="1:15" x14ac:dyDescent="0.25">
      <c r="A53" s="63"/>
      <c r="B53" s="45" t="s">
        <v>3</v>
      </c>
      <c r="C53" s="46">
        <v>11</v>
      </c>
      <c r="D53" s="46">
        <v>2</v>
      </c>
      <c r="E53" s="47">
        <v>1</v>
      </c>
      <c r="F53" s="46">
        <v>2</v>
      </c>
      <c r="G53" s="47">
        <v>1</v>
      </c>
      <c r="H53" s="48">
        <v>3.5</v>
      </c>
      <c r="I53" s="45" t="s">
        <v>3</v>
      </c>
      <c r="J53" s="46">
        <v>33</v>
      </c>
      <c r="K53" s="46">
        <v>25</v>
      </c>
      <c r="L53" s="47">
        <v>0.75757575757575757</v>
      </c>
      <c r="M53" s="46">
        <v>20</v>
      </c>
      <c r="N53" s="47">
        <v>0.60606060606060608</v>
      </c>
      <c r="O53" s="48">
        <v>2.6</v>
      </c>
    </row>
    <row r="54" spans="1:15" x14ac:dyDescent="0.25">
      <c r="A54" s="63"/>
      <c r="B54" s="45" t="s">
        <v>4</v>
      </c>
      <c r="C54" s="46">
        <v>13</v>
      </c>
      <c r="D54" s="46">
        <v>9</v>
      </c>
      <c r="E54" s="47">
        <v>1</v>
      </c>
      <c r="F54" s="46">
        <v>8</v>
      </c>
      <c r="G54" s="47">
        <v>0.88888888888888884</v>
      </c>
      <c r="H54" s="48">
        <v>3.1111111111111112</v>
      </c>
      <c r="I54" s="45" t="s">
        <v>4</v>
      </c>
      <c r="J54" s="46">
        <v>41</v>
      </c>
      <c r="K54" s="46">
        <v>34</v>
      </c>
      <c r="L54" s="47">
        <v>0.89473684210526316</v>
      </c>
      <c r="M54" s="46">
        <v>29</v>
      </c>
      <c r="N54" s="47">
        <v>0.76315789473684215</v>
      </c>
      <c r="O54" s="48">
        <v>2.6176470588235294</v>
      </c>
    </row>
    <row r="55" spans="1:15" x14ac:dyDescent="0.25">
      <c r="A55" s="63"/>
      <c r="B55" s="45" t="s">
        <v>73</v>
      </c>
      <c r="C55" s="46">
        <v>15</v>
      </c>
      <c r="D55" s="46">
        <v>13</v>
      </c>
      <c r="E55" s="47">
        <v>1</v>
      </c>
      <c r="F55" s="46">
        <v>12</v>
      </c>
      <c r="G55" s="47">
        <v>0.92307692307692313</v>
      </c>
      <c r="H55" s="48">
        <v>3.5384615384615383</v>
      </c>
      <c r="I55" s="45" t="s">
        <v>73</v>
      </c>
      <c r="J55" s="46">
        <v>28</v>
      </c>
      <c r="K55" s="46">
        <v>25</v>
      </c>
      <c r="L55" s="47">
        <v>0.8928571428571429</v>
      </c>
      <c r="M55" s="46">
        <v>22</v>
      </c>
      <c r="N55" s="47">
        <v>0.7857142857142857</v>
      </c>
      <c r="O55" s="48">
        <v>3</v>
      </c>
    </row>
    <row r="56" spans="1:15" x14ac:dyDescent="0.25">
      <c r="A56" s="62" t="s">
        <v>56</v>
      </c>
      <c r="B56" s="41" t="s">
        <v>1</v>
      </c>
      <c r="C56" s="42">
        <v>3</v>
      </c>
      <c r="D56" s="42">
        <v>3</v>
      </c>
      <c r="E56" s="43">
        <v>1</v>
      </c>
      <c r="F56" s="42">
        <v>3</v>
      </c>
      <c r="G56" s="43">
        <v>1</v>
      </c>
      <c r="H56" s="44">
        <v>3.6666666666666665</v>
      </c>
      <c r="I56" s="41" t="s">
        <v>1</v>
      </c>
      <c r="J56" s="42">
        <v>13</v>
      </c>
      <c r="K56" s="42">
        <v>7</v>
      </c>
      <c r="L56" s="43">
        <v>0.53846153846153844</v>
      </c>
      <c r="M56" s="42">
        <v>5</v>
      </c>
      <c r="N56" s="43">
        <v>0.38461538461538464</v>
      </c>
      <c r="O56" s="44">
        <v>2.2857142857142856</v>
      </c>
    </row>
    <row r="57" spans="1:15" x14ac:dyDescent="0.25">
      <c r="A57" s="62"/>
      <c r="B57" s="41" t="s">
        <v>2</v>
      </c>
      <c r="C57" s="42">
        <v>3</v>
      </c>
      <c r="D57" s="42">
        <v>2</v>
      </c>
      <c r="E57" s="43">
        <v>0.66666666666666663</v>
      </c>
      <c r="F57" s="42">
        <v>2</v>
      </c>
      <c r="G57" s="43">
        <v>0.66666666666666663</v>
      </c>
      <c r="H57" s="44">
        <v>3.5</v>
      </c>
      <c r="I57" s="41" t="s">
        <v>2</v>
      </c>
      <c r="J57" s="42">
        <v>3</v>
      </c>
      <c r="K57" s="42">
        <v>3</v>
      </c>
      <c r="L57" s="43">
        <v>1</v>
      </c>
      <c r="M57" s="42">
        <v>3</v>
      </c>
      <c r="N57" s="43">
        <v>1</v>
      </c>
      <c r="O57" s="44">
        <v>3.3333333333333335</v>
      </c>
    </row>
    <row r="58" spans="1:15" x14ac:dyDescent="0.25">
      <c r="A58" s="62"/>
      <c r="B58" s="41" t="s">
        <v>3</v>
      </c>
      <c r="C58" s="42">
        <v>2</v>
      </c>
      <c r="D58" s="42">
        <v>0</v>
      </c>
      <c r="E58" s="43" t="s">
        <v>13</v>
      </c>
      <c r="F58" s="42">
        <v>0</v>
      </c>
      <c r="G58" s="43" t="s">
        <v>13</v>
      </c>
      <c r="H58" s="43" t="s">
        <v>13</v>
      </c>
      <c r="I58" s="41" t="s">
        <v>3</v>
      </c>
      <c r="J58" s="42">
        <v>6</v>
      </c>
      <c r="K58" s="42">
        <v>6</v>
      </c>
      <c r="L58" s="43">
        <v>1</v>
      </c>
      <c r="M58" s="42">
        <v>4</v>
      </c>
      <c r="N58" s="43">
        <v>0.66666666666666663</v>
      </c>
      <c r="O58" s="44">
        <v>2.3333333333333335</v>
      </c>
    </row>
    <row r="59" spans="1:15" x14ac:dyDescent="0.25">
      <c r="A59" s="62"/>
      <c r="B59" s="41" t="s">
        <v>4</v>
      </c>
      <c r="C59" s="42">
        <v>1</v>
      </c>
      <c r="D59" s="42">
        <v>1</v>
      </c>
      <c r="E59" s="43">
        <v>1</v>
      </c>
      <c r="F59" s="42">
        <v>1</v>
      </c>
      <c r="G59" s="43">
        <v>1</v>
      </c>
      <c r="H59" s="44">
        <v>4</v>
      </c>
      <c r="I59" s="41" t="s">
        <v>4</v>
      </c>
      <c r="J59" s="42">
        <v>4</v>
      </c>
      <c r="K59" s="42">
        <v>3</v>
      </c>
      <c r="L59" s="43">
        <v>1</v>
      </c>
      <c r="M59" s="42">
        <v>3</v>
      </c>
      <c r="N59" s="43">
        <v>1</v>
      </c>
      <c r="O59" s="44">
        <v>3</v>
      </c>
    </row>
    <row r="60" spans="1:15" x14ac:dyDescent="0.25">
      <c r="A60" s="62"/>
      <c r="B60" s="41" t="s">
        <v>73</v>
      </c>
      <c r="C60" s="42">
        <v>1</v>
      </c>
      <c r="D60" s="42">
        <v>1</v>
      </c>
      <c r="E60" s="43">
        <v>1</v>
      </c>
      <c r="F60" s="42">
        <v>1</v>
      </c>
      <c r="G60" s="43">
        <v>1</v>
      </c>
      <c r="H60" s="44">
        <v>4</v>
      </c>
      <c r="I60" s="41" t="s">
        <v>73</v>
      </c>
      <c r="J60" s="42">
        <v>1</v>
      </c>
      <c r="K60" s="42">
        <v>0</v>
      </c>
      <c r="L60" s="43">
        <v>0</v>
      </c>
      <c r="M60" s="42">
        <v>0</v>
      </c>
      <c r="N60" s="43">
        <v>0</v>
      </c>
      <c r="O60" s="43" t="s">
        <v>13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7" customWidth="1"/>
    <col min="2" max="8" width="14" style="14" customWidth="1"/>
  </cols>
  <sheetData>
    <row r="1" spans="1:8" ht="30" x14ac:dyDescent="0.25">
      <c r="A1" s="2" t="s">
        <v>0</v>
      </c>
      <c r="B1" s="8" t="s">
        <v>36</v>
      </c>
      <c r="C1" s="17" t="s">
        <v>68</v>
      </c>
      <c r="D1" s="17" t="s">
        <v>69</v>
      </c>
      <c r="E1" s="18" t="s">
        <v>70</v>
      </c>
      <c r="F1" s="17" t="s">
        <v>71</v>
      </c>
      <c r="G1" s="18" t="s">
        <v>37</v>
      </c>
      <c r="H1" s="19" t="s">
        <v>72</v>
      </c>
    </row>
    <row r="2" spans="1:8" x14ac:dyDescent="0.25">
      <c r="A2" s="57" t="s">
        <v>6</v>
      </c>
      <c r="B2" s="1" t="s">
        <v>1</v>
      </c>
      <c r="C2" s="10">
        <v>263</v>
      </c>
      <c r="D2" s="10">
        <v>218</v>
      </c>
      <c r="E2" s="20">
        <v>0.82889733840304181</v>
      </c>
      <c r="F2" s="10">
        <v>170</v>
      </c>
      <c r="G2" s="20">
        <v>0.64638783269961975</v>
      </c>
      <c r="H2" s="28">
        <v>2.6100917431192658</v>
      </c>
    </row>
    <row r="3" spans="1:8" x14ac:dyDescent="0.25">
      <c r="A3" s="57"/>
      <c r="B3" s="1" t="s">
        <v>2</v>
      </c>
      <c r="C3" s="10">
        <v>255</v>
      </c>
      <c r="D3" s="10">
        <v>218</v>
      </c>
      <c r="E3" s="20">
        <v>0.85490196078431369</v>
      </c>
      <c r="F3" s="10">
        <v>173</v>
      </c>
      <c r="G3" s="20">
        <v>0.67843137254901964</v>
      </c>
      <c r="H3" s="28">
        <v>2.6682027649769586</v>
      </c>
    </row>
    <row r="4" spans="1:8" x14ac:dyDescent="0.25">
      <c r="A4" s="57"/>
      <c r="B4" s="1" t="s">
        <v>3</v>
      </c>
      <c r="C4" s="10">
        <v>327</v>
      </c>
      <c r="D4" s="10">
        <v>220</v>
      </c>
      <c r="E4" s="20">
        <v>0.88353413654618473</v>
      </c>
      <c r="F4" s="10">
        <v>191</v>
      </c>
      <c r="G4" s="20">
        <v>0.76706827309236947</v>
      </c>
      <c r="H4" s="28">
        <v>2.7625570776255706</v>
      </c>
    </row>
    <row r="5" spans="1:8" x14ac:dyDescent="0.25">
      <c r="A5" s="57"/>
      <c r="B5" s="1" t="s">
        <v>4</v>
      </c>
      <c r="C5" s="10">
        <v>435</v>
      </c>
      <c r="D5" s="10">
        <v>317</v>
      </c>
      <c r="E5" s="20">
        <v>0.89801699716713879</v>
      </c>
      <c r="F5" s="10">
        <v>266</v>
      </c>
      <c r="G5" s="20">
        <v>0.7535410764872521</v>
      </c>
      <c r="H5" s="28">
        <v>2.8984126984126983</v>
      </c>
    </row>
    <row r="6" spans="1:8" x14ac:dyDescent="0.25">
      <c r="A6" s="57"/>
      <c r="B6" s="1" t="s">
        <v>73</v>
      </c>
      <c r="C6" s="10">
        <v>435</v>
      </c>
      <c r="D6" s="10">
        <v>376</v>
      </c>
      <c r="E6" s="20">
        <v>0.92839506172839503</v>
      </c>
      <c r="F6" s="10">
        <v>344</v>
      </c>
      <c r="G6" s="20">
        <v>0.84938271604938276</v>
      </c>
      <c r="H6" s="28">
        <v>3.1960784313725492</v>
      </c>
    </row>
    <row r="7" spans="1:8" x14ac:dyDescent="0.25">
      <c r="A7" s="57" t="s">
        <v>7</v>
      </c>
      <c r="B7" s="1" t="s">
        <v>1</v>
      </c>
      <c r="C7" s="10">
        <v>149</v>
      </c>
      <c r="D7" s="10">
        <v>117</v>
      </c>
      <c r="E7" s="20">
        <v>0.78523489932885904</v>
      </c>
      <c r="F7" s="10">
        <v>96</v>
      </c>
      <c r="G7" s="20">
        <v>0.64429530201342278</v>
      </c>
      <c r="H7" s="28">
        <v>2.6837606837606836</v>
      </c>
    </row>
    <row r="8" spans="1:8" x14ac:dyDescent="0.25">
      <c r="A8" s="57"/>
      <c r="B8" s="1" t="s">
        <v>2</v>
      </c>
      <c r="C8" s="10">
        <v>136</v>
      </c>
      <c r="D8" s="10">
        <v>115</v>
      </c>
      <c r="E8" s="20">
        <v>0.84558823529411764</v>
      </c>
      <c r="F8" s="10">
        <v>95</v>
      </c>
      <c r="G8" s="20">
        <v>0.69852941176470584</v>
      </c>
      <c r="H8" s="28">
        <v>2.6956521739130435</v>
      </c>
    </row>
    <row r="9" spans="1:8" x14ac:dyDescent="0.25">
      <c r="A9" s="57"/>
      <c r="B9" s="1" t="s">
        <v>3</v>
      </c>
      <c r="C9" s="10">
        <v>190</v>
      </c>
      <c r="D9" s="10">
        <v>130</v>
      </c>
      <c r="E9" s="20">
        <v>0.87248322147651003</v>
      </c>
      <c r="F9" s="10">
        <v>93</v>
      </c>
      <c r="G9" s="20">
        <v>0.62416107382550334</v>
      </c>
      <c r="H9" s="28">
        <v>2.3410852713178296</v>
      </c>
    </row>
    <row r="10" spans="1:8" x14ac:dyDescent="0.25">
      <c r="A10" s="57"/>
      <c r="B10" s="1" t="s">
        <v>4</v>
      </c>
      <c r="C10" s="10">
        <v>232</v>
      </c>
      <c r="D10" s="10">
        <v>183</v>
      </c>
      <c r="E10" s="20">
        <v>0.91959798994974873</v>
      </c>
      <c r="F10" s="10">
        <v>144</v>
      </c>
      <c r="G10" s="20">
        <v>0.72361809045226133</v>
      </c>
      <c r="H10" s="28">
        <v>2.6243093922651934</v>
      </c>
    </row>
    <row r="11" spans="1:8" x14ac:dyDescent="0.25">
      <c r="A11" s="57"/>
      <c r="B11" s="1" t="s">
        <v>73</v>
      </c>
      <c r="C11" s="10">
        <v>252</v>
      </c>
      <c r="D11" s="10">
        <v>209</v>
      </c>
      <c r="E11" s="20">
        <v>0.87447698744769875</v>
      </c>
      <c r="F11" s="10">
        <v>173</v>
      </c>
      <c r="G11" s="20">
        <v>0.72384937238493718</v>
      </c>
      <c r="H11" s="28">
        <v>2.9049999999999998</v>
      </c>
    </row>
    <row r="12" spans="1:8" ht="30" x14ac:dyDescent="0.25">
      <c r="A12" s="2" t="s">
        <v>51</v>
      </c>
      <c r="B12" s="8" t="s">
        <v>36</v>
      </c>
      <c r="C12" s="17" t="s">
        <v>68</v>
      </c>
      <c r="D12" s="17" t="s">
        <v>69</v>
      </c>
      <c r="E12" s="18" t="s">
        <v>70</v>
      </c>
      <c r="F12" s="17" t="s">
        <v>71</v>
      </c>
      <c r="G12" s="18" t="s">
        <v>37</v>
      </c>
      <c r="H12" s="19" t="s">
        <v>72</v>
      </c>
    </row>
    <row r="13" spans="1:8" x14ac:dyDescent="0.25">
      <c r="A13" s="70" t="s">
        <v>52</v>
      </c>
      <c r="B13" s="1" t="s">
        <v>1</v>
      </c>
      <c r="C13" s="10">
        <v>29</v>
      </c>
      <c r="D13" s="10">
        <v>23</v>
      </c>
      <c r="E13" s="20">
        <v>0.7931034482758621</v>
      </c>
      <c r="F13" s="10">
        <v>16</v>
      </c>
      <c r="G13" s="20">
        <v>0.55172413793103448</v>
      </c>
      <c r="H13" s="28">
        <v>2.3043478260869565</v>
      </c>
    </row>
    <row r="14" spans="1:8" x14ac:dyDescent="0.25">
      <c r="A14" s="71"/>
      <c r="B14" s="1" t="s">
        <v>2</v>
      </c>
      <c r="C14" s="10">
        <v>32</v>
      </c>
      <c r="D14" s="10">
        <v>24</v>
      </c>
      <c r="E14" s="20">
        <v>0.75</v>
      </c>
      <c r="F14" s="10">
        <v>15</v>
      </c>
      <c r="G14" s="20">
        <v>0.46875</v>
      </c>
      <c r="H14" s="28">
        <v>2.0416666666666665</v>
      </c>
    </row>
    <row r="15" spans="1:8" x14ac:dyDescent="0.25">
      <c r="A15" s="71"/>
      <c r="B15" s="1" t="s">
        <v>3</v>
      </c>
      <c r="C15" s="10">
        <v>61</v>
      </c>
      <c r="D15" s="10">
        <v>32</v>
      </c>
      <c r="E15" s="20">
        <v>0.88888888888888884</v>
      </c>
      <c r="F15" s="10">
        <v>21</v>
      </c>
      <c r="G15" s="20">
        <v>0.58333333333333337</v>
      </c>
      <c r="H15" s="28">
        <v>2.193548387096774</v>
      </c>
    </row>
    <row r="16" spans="1:8" x14ac:dyDescent="0.25">
      <c r="A16" s="71"/>
      <c r="B16" s="1" t="s">
        <v>4</v>
      </c>
      <c r="C16" s="10">
        <v>59</v>
      </c>
      <c r="D16" s="10">
        <v>31</v>
      </c>
      <c r="E16" s="20">
        <v>0.77500000000000002</v>
      </c>
      <c r="F16" s="10">
        <v>23</v>
      </c>
      <c r="G16" s="20">
        <v>0.57499999999999996</v>
      </c>
      <c r="H16" s="28">
        <v>2.6129032258064515</v>
      </c>
    </row>
    <row r="17" spans="1:8" x14ac:dyDescent="0.25">
      <c r="A17" s="72"/>
      <c r="B17" s="1" t="s">
        <v>73</v>
      </c>
      <c r="C17" s="10">
        <v>68</v>
      </c>
      <c r="D17" s="10">
        <v>60</v>
      </c>
      <c r="E17" s="20">
        <v>0.92307692307692313</v>
      </c>
      <c r="F17" s="10">
        <v>49</v>
      </c>
      <c r="G17" s="20">
        <v>0.75384615384615383</v>
      </c>
      <c r="H17" s="28">
        <v>3.1454545454545455</v>
      </c>
    </row>
    <row r="18" spans="1:8" x14ac:dyDescent="0.25">
      <c r="A18" s="73" t="s">
        <v>53</v>
      </c>
      <c r="B18" s="1" t="s">
        <v>1</v>
      </c>
      <c r="C18" s="10">
        <v>1</v>
      </c>
      <c r="D18" s="10">
        <v>0</v>
      </c>
      <c r="E18" s="20">
        <v>0</v>
      </c>
      <c r="F18" s="10">
        <v>0</v>
      </c>
      <c r="G18" s="20">
        <v>0</v>
      </c>
      <c r="H18" s="28" t="s">
        <v>13</v>
      </c>
    </row>
    <row r="19" spans="1:8" x14ac:dyDescent="0.25">
      <c r="A19" s="73"/>
      <c r="B19" s="1" t="s">
        <v>2</v>
      </c>
      <c r="C19" s="29">
        <v>3</v>
      </c>
      <c r="D19" s="29">
        <v>3</v>
      </c>
      <c r="E19" s="20">
        <v>1</v>
      </c>
      <c r="F19" s="29">
        <v>2</v>
      </c>
      <c r="G19" s="20">
        <v>0.66666666666666663</v>
      </c>
      <c r="H19" s="30">
        <v>2.6666666666666665</v>
      </c>
    </row>
    <row r="20" spans="1:8" x14ac:dyDescent="0.25">
      <c r="A20" s="73"/>
      <c r="B20" s="1" t="s">
        <v>3</v>
      </c>
      <c r="C20" s="10">
        <v>2</v>
      </c>
      <c r="D20" s="10">
        <v>1</v>
      </c>
      <c r="E20" s="20">
        <v>0.5</v>
      </c>
      <c r="F20" s="10">
        <v>1</v>
      </c>
      <c r="G20" s="20">
        <v>0.5</v>
      </c>
      <c r="H20" s="28">
        <v>4</v>
      </c>
    </row>
    <row r="21" spans="1:8" x14ac:dyDescent="0.25">
      <c r="A21" s="73"/>
      <c r="B21" s="1" t="s">
        <v>4</v>
      </c>
      <c r="C21" s="10" t="s">
        <v>13</v>
      </c>
      <c r="D21" s="10" t="s">
        <v>13</v>
      </c>
      <c r="E21" s="20" t="s">
        <v>13</v>
      </c>
      <c r="F21" s="10" t="s">
        <v>13</v>
      </c>
      <c r="G21" s="20" t="s">
        <v>13</v>
      </c>
      <c r="H21" s="28" t="s">
        <v>13</v>
      </c>
    </row>
    <row r="22" spans="1:8" x14ac:dyDescent="0.25">
      <c r="A22" s="73"/>
      <c r="B22" s="1" t="s">
        <v>73</v>
      </c>
      <c r="C22" s="10" t="s">
        <v>13</v>
      </c>
      <c r="D22" s="10" t="s">
        <v>13</v>
      </c>
      <c r="E22" s="20" t="s">
        <v>13</v>
      </c>
      <c r="F22" s="10" t="s">
        <v>13</v>
      </c>
      <c r="G22" s="20" t="s">
        <v>13</v>
      </c>
      <c r="H22" s="28" t="s">
        <v>13</v>
      </c>
    </row>
    <row r="23" spans="1:8" x14ac:dyDescent="0.25">
      <c r="A23" s="57" t="s">
        <v>14</v>
      </c>
      <c r="B23" s="1" t="s">
        <v>1</v>
      </c>
      <c r="C23" s="10">
        <v>12</v>
      </c>
      <c r="D23" s="10">
        <v>7</v>
      </c>
      <c r="E23" s="20">
        <v>0.58333333333333337</v>
      </c>
      <c r="F23" s="10">
        <v>6</v>
      </c>
      <c r="G23" s="20">
        <v>0.5</v>
      </c>
      <c r="H23" s="28">
        <v>2.4285714285714284</v>
      </c>
    </row>
    <row r="24" spans="1:8" x14ac:dyDescent="0.25">
      <c r="A24" s="57"/>
      <c r="B24" s="1" t="s">
        <v>2</v>
      </c>
      <c r="C24" s="29">
        <v>12</v>
      </c>
      <c r="D24" s="29">
        <v>9</v>
      </c>
      <c r="E24" s="20">
        <v>0.75</v>
      </c>
      <c r="F24" s="29">
        <v>9</v>
      </c>
      <c r="G24" s="20">
        <v>0.75</v>
      </c>
      <c r="H24" s="30">
        <v>3.5</v>
      </c>
    </row>
    <row r="25" spans="1:8" x14ac:dyDescent="0.25">
      <c r="A25" s="57"/>
      <c r="B25" s="1" t="s">
        <v>3</v>
      </c>
      <c r="C25" s="10">
        <v>9</v>
      </c>
      <c r="D25" s="10">
        <v>8</v>
      </c>
      <c r="E25" s="20">
        <v>0.88888888888888884</v>
      </c>
      <c r="F25" s="10">
        <v>8</v>
      </c>
      <c r="G25" s="20">
        <v>0.88888888888888884</v>
      </c>
      <c r="H25" s="28">
        <v>3.25</v>
      </c>
    </row>
    <row r="26" spans="1:8" x14ac:dyDescent="0.25">
      <c r="A26" s="57"/>
      <c r="B26" s="1" t="s">
        <v>4</v>
      </c>
      <c r="C26" s="10">
        <v>16</v>
      </c>
      <c r="D26" s="10">
        <v>15</v>
      </c>
      <c r="E26" s="20">
        <v>1</v>
      </c>
      <c r="F26" s="10">
        <v>13</v>
      </c>
      <c r="G26" s="20">
        <v>0.8666666666666667</v>
      </c>
      <c r="H26" s="28">
        <v>3</v>
      </c>
    </row>
    <row r="27" spans="1:8" x14ac:dyDescent="0.25">
      <c r="A27" s="57"/>
      <c r="B27" s="1" t="s">
        <v>73</v>
      </c>
      <c r="C27" s="10">
        <v>15</v>
      </c>
      <c r="D27" s="10">
        <v>11</v>
      </c>
      <c r="E27" s="20">
        <v>1</v>
      </c>
      <c r="F27" s="10">
        <v>11</v>
      </c>
      <c r="G27" s="20">
        <v>1</v>
      </c>
      <c r="H27" s="28">
        <v>3.4545454545454546</v>
      </c>
    </row>
    <row r="28" spans="1:8" x14ac:dyDescent="0.25">
      <c r="A28" s="57" t="s">
        <v>15</v>
      </c>
      <c r="B28" s="1" t="s">
        <v>1</v>
      </c>
      <c r="C28" s="10">
        <v>13</v>
      </c>
      <c r="D28" s="10">
        <v>9</v>
      </c>
      <c r="E28" s="20">
        <v>0.69230769230769229</v>
      </c>
      <c r="F28" s="10">
        <v>6</v>
      </c>
      <c r="G28" s="20">
        <v>0.46153846153846156</v>
      </c>
      <c r="H28" s="28">
        <v>2.2222222222222223</v>
      </c>
    </row>
    <row r="29" spans="1:8" x14ac:dyDescent="0.25">
      <c r="A29" s="57"/>
      <c r="B29" s="1" t="s">
        <v>2</v>
      </c>
      <c r="C29" s="10">
        <v>9</v>
      </c>
      <c r="D29" s="10">
        <v>7</v>
      </c>
      <c r="E29" s="20">
        <v>0.77777777777777779</v>
      </c>
      <c r="F29" s="10">
        <v>6</v>
      </c>
      <c r="G29" s="20">
        <v>0.66666666666666663</v>
      </c>
      <c r="H29" s="28">
        <v>2.4285714285714284</v>
      </c>
    </row>
    <row r="30" spans="1:8" x14ac:dyDescent="0.25">
      <c r="A30" s="57"/>
      <c r="B30" s="1" t="s">
        <v>3</v>
      </c>
      <c r="C30" s="10">
        <v>11</v>
      </c>
      <c r="D30" s="10">
        <v>8</v>
      </c>
      <c r="E30" s="20">
        <v>0.88888888888888884</v>
      </c>
      <c r="F30" s="10">
        <v>8</v>
      </c>
      <c r="G30" s="20">
        <v>0.88888888888888884</v>
      </c>
      <c r="H30" s="28">
        <v>3.25</v>
      </c>
    </row>
    <row r="31" spans="1:8" x14ac:dyDescent="0.25">
      <c r="A31" s="57"/>
      <c r="B31" s="1" t="s">
        <v>4</v>
      </c>
      <c r="C31" s="10">
        <v>18</v>
      </c>
      <c r="D31" s="10">
        <v>11</v>
      </c>
      <c r="E31" s="20">
        <v>0.73333333333333328</v>
      </c>
      <c r="F31" s="10">
        <v>8</v>
      </c>
      <c r="G31" s="20">
        <v>0.53333333333333333</v>
      </c>
      <c r="H31" s="28">
        <v>2.3636363636363638</v>
      </c>
    </row>
    <row r="32" spans="1:8" x14ac:dyDescent="0.25">
      <c r="A32" s="57"/>
      <c r="B32" s="1" t="s">
        <v>73</v>
      </c>
      <c r="C32" s="10">
        <v>15</v>
      </c>
      <c r="D32" s="10">
        <v>11</v>
      </c>
      <c r="E32" s="20">
        <v>0.84615384615384615</v>
      </c>
      <c r="F32" s="10">
        <v>9</v>
      </c>
      <c r="G32" s="20">
        <v>0.69230769230769229</v>
      </c>
      <c r="H32" s="28">
        <v>2.7272727272727271</v>
      </c>
    </row>
    <row r="33" spans="1:8" x14ac:dyDescent="0.25">
      <c r="A33" s="57" t="s">
        <v>16</v>
      </c>
      <c r="B33" s="1" t="s">
        <v>1</v>
      </c>
      <c r="C33" s="10">
        <v>122</v>
      </c>
      <c r="D33" s="10">
        <v>96</v>
      </c>
      <c r="E33" s="20">
        <v>0.78688524590163933</v>
      </c>
      <c r="F33" s="10">
        <v>73</v>
      </c>
      <c r="G33" s="20">
        <v>0.59836065573770492</v>
      </c>
      <c r="H33" s="28">
        <v>2.4375</v>
      </c>
    </row>
    <row r="34" spans="1:8" x14ac:dyDescent="0.25">
      <c r="A34" s="57"/>
      <c r="B34" s="1" t="s">
        <v>2</v>
      </c>
      <c r="C34" s="10">
        <v>112</v>
      </c>
      <c r="D34" s="10">
        <v>94</v>
      </c>
      <c r="E34" s="20">
        <v>0.8392857142857143</v>
      </c>
      <c r="F34" s="10">
        <v>66</v>
      </c>
      <c r="G34" s="20">
        <v>0.5892857142857143</v>
      </c>
      <c r="H34" s="28">
        <v>2.3191489361702127</v>
      </c>
    </row>
    <row r="35" spans="1:8" x14ac:dyDescent="0.25">
      <c r="A35" s="57"/>
      <c r="B35" s="1" t="s">
        <v>3</v>
      </c>
      <c r="C35" s="10">
        <v>183</v>
      </c>
      <c r="D35" s="10">
        <v>95</v>
      </c>
      <c r="E35" s="20">
        <v>0.85585585585585588</v>
      </c>
      <c r="F35" s="10">
        <v>69</v>
      </c>
      <c r="G35" s="20">
        <v>0.6216216216216216</v>
      </c>
      <c r="H35" s="28">
        <v>2.4210526315789473</v>
      </c>
    </row>
    <row r="36" spans="1:8" x14ac:dyDescent="0.25">
      <c r="A36" s="57"/>
      <c r="B36" s="1" t="s">
        <v>4</v>
      </c>
      <c r="C36" s="10">
        <v>273</v>
      </c>
      <c r="D36" s="10">
        <v>177</v>
      </c>
      <c r="E36" s="20">
        <v>0.90769230769230769</v>
      </c>
      <c r="F36" s="10">
        <v>146</v>
      </c>
      <c r="G36" s="20">
        <v>0.74871794871794872</v>
      </c>
      <c r="H36" s="28">
        <v>2.9771428571428573</v>
      </c>
    </row>
    <row r="37" spans="1:8" x14ac:dyDescent="0.25">
      <c r="A37" s="57"/>
      <c r="B37" s="1" t="s">
        <v>73</v>
      </c>
      <c r="C37" s="10">
        <v>243</v>
      </c>
      <c r="D37" s="10">
        <v>197</v>
      </c>
      <c r="E37" s="20">
        <v>0.92488262910798125</v>
      </c>
      <c r="F37" s="10">
        <v>180</v>
      </c>
      <c r="G37" s="20">
        <v>0.84507042253521125</v>
      </c>
      <c r="H37" s="28">
        <v>3.1413612565445028</v>
      </c>
    </row>
    <row r="38" spans="1:8" x14ac:dyDescent="0.25">
      <c r="A38" s="57" t="s">
        <v>17</v>
      </c>
      <c r="B38" s="1" t="s">
        <v>1</v>
      </c>
      <c r="C38" s="10">
        <v>3</v>
      </c>
      <c r="D38" s="10">
        <v>2</v>
      </c>
      <c r="E38" s="20">
        <v>0.66666666666666663</v>
      </c>
      <c r="F38" s="10">
        <v>2</v>
      </c>
      <c r="G38" s="20">
        <v>0.66666666666666663</v>
      </c>
      <c r="H38" s="28">
        <v>4</v>
      </c>
    </row>
    <row r="39" spans="1:8" x14ac:dyDescent="0.25">
      <c r="A39" s="57"/>
      <c r="B39" s="1" t="s">
        <v>2</v>
      </c>
      <c r="C39" s="10">
        <v>2</v>
      </c>
      <c r="D39" s="10">
        <v>0</v>
      </c>
      <c r="E39" s="20">
        <v>0</v>
      </c>
      <c r="F39" s="10">
        <v>0</v>
      </c>
      <c r="G39" s="20">
        <v>0</v>
      </c>
      <c r="H39" s="28" t="s">
        <v>13</v>
      </c>
    </row>
    <row r="40" spans="1:8" x14ac:dyDescent="0.25">
      <c r="A40" s="57"/>
      <c r="B40" s="1" t="s">
        <v>3</v>
      </c>
      <c r="C40" s="10">
        <v>3</v>
      </c>
      <c r="D40" s="10">
        <v>3</v>
      </c>
      <c r="E40" s="20">
        <v>1</v>
      </c>
      <c r="F40" s="10">
        <v>1</v>
      </c>
      <c r="G40" s="20">
        <v>0.33333333333333331</v>
      </c>
      <c r="H40" s="28">
        <v>1</v>
      </c>
    </row>
    <row r="41" spans="1:8" x14ac:dyDescent="0.25">
      <c r="A41" s="57"/>
      <c r="B41" s="1" t="s">
        <v>4</v>
      </c>
      <c r="C41" s="10">
        <v>2</v>
      </c>
      <c r="D41" s="10">
        <v>2</v>
      </c>
      <c r="E41" s="20">
        <v>1</v>
      </c>
      <c r="F41" s="10">
        <v>1</v>
      </c>
      <c r="G41" s="20">
        <v>0.5</v>
      </c>
      <c r="H41" s="28">
        <v>2.5</v>
      </c>
    </row>
    <row r="42" spans="1:8" x14ac:dyDescent="0.25">
      <c r="A42" s="57"/>
      <c r="B42" s="1" t="s">
        <v>73</v>
      </c>
      <c r="C42" s="10">
        <v>2</v>
      </c>
      <c r="D42" s="10">
        <v>2</v>
      </c>
      <c r="E42" s="20">
        <v>1</v>
      </c>
      <c r="F42" s="10">
        <v>1</v>
      </c>
      <c r="G42" s="20">
        <v>0.5</v>
      </c>
      <c r="H42" s="28">
        <v>1</v>
      </c>
    </row>
    <row r="43" spans="1:8" x14ac:dyDescent="0.25">
      <c r="A43" s="73" t="s">
        <v>54</v>
      </c>
      <c r="B43" s="1" t="s">
        <v>1</v>
      </c>
      <c r="C43" s="10">
        <v>192</v>
      </c>
      <c r="D43" s="10">
        <v>166</v>
      </c>
      <c r="E43" s="20">
        <v>0.86458333333333337</v>
      </c>
      <c r="F43" s="10">
        <v>140</v>
      </c>
      <c r="G43" s="20">
        <v>0.72916666666666663</v>
      </c>
      <c r="H43" s="28">
        <v>2.8072289156626504</v>
      </c>
    </row>
    <row r="44" spans="1:8" x14ac:dyDescent="0.25">
      <c r="A44" s="73"/>
      <c r="B44" s="1" t="s">
        <v>2</v>
      </c>
      <c r="C44" s="10">
        <v>179</v>
      </c>
      <c r="D44" s="10">
        <v>156</v>
      </c>
      <c r="E44" s="20">
        <v>0.87150837988826813</v>
      </c>
      <c r="F44" s="10">
        <v>136</v>
      </c>
      <c r="G44" s="20">
        <v>0.75977653631284914</v>
      </c>
      <c r="H44" s="28">
        <v>2.9102564102564101</v>
      </c>
    </row>
    <row r="45" spans="1:8" x14ac:dyDescent="0.25">
      <c r="A45" s="73"/>
      <c r="B45" s="1" t="s">
        <v>3</v>
      </c>
      <c r="C45" s="10">
        <v>204</v>
      </c>
      <c r="D45" s="10">
        <v>170</v>
      </c>
      <c r="E45" s="20">
        <v>0.9042553191489362</v>
      </c>
      <c r="F45" s="10">
        <v>153</v>
      </c>
      <c r="G45" s="20">
        <v>0.81382978723404253</v>
      </c>
      <c r="H45" s="28">
        <v>2.7928994082840237</v>
      </c>
    </row>
    <row r="46" spans="1:8" x14ac:dyDescent="0.25">
      <c r="A46" s="73"/>
      <c r="B46" s="1" t="s">
        <v>4</v>
      </c>
      <c r="C46" s="10">
        <v>251</v>
      </c>
      <c r="D46" s="10">
        <v>224</v>
      </c>
      <c r="E46" s="20">
        <v>0.9294605809128631</v>
      </c>
      <c r="F46" s="10">
        <v>185</v>
      </c>
      <c r="G46" s="20">
        <v>0.76763485477178428</v>
      </c>
      <c r="H46" s="28">
        <v>2.7252252252252251</v>
      </c>
    </row>
    <row r="47" spans="1:8" x14ac:dyDescent="0.25">
      <c r="A47" s="73"/>
      <c r="B47" s="1" t="s">
        <v>73</v>
      </c>
      <c r="C47" s="10">
        <v>300</v>
      </c>
      <c r="D47" s="10">
        <v>266</v>
      </c>
      <c r="E47" s="20">
        <v>0.89261744966442957</v>
      </c>
      <c r="F47" s="10">
        <v>233</v>
      </c>
      <c r="G47" s="20">
        <v>0.78187919463087252</v>
      </c>
      <c r="H47" s="28">
        <v>3.0434782608695654</v>
      </c>
    </row>
    <row r="48" spans="1:8" x14ac:dyDescent="0.25">
      <c r="A48" s="73" t="s">
        <v>55</v>
      </c>
      <c r="B48" s="1" t="s">
        <v>1</v>
      </c>
      <c r="C48" s="10">
        <v>30</v>
      </c>
      <c r="D48" s="10">
        <v>25</v>
      </c>
      <c r="E48" s="20">
        <v>0.83333333333333337</v>
      </c>
      <c r="F48" s="10">
        <v>17</v>
      </c>
      <c r="G48" s="20">
        <v>0.56666666666666665</v>
      </c>
      <c r="H48" s="28">
        <v>2.56</v>
      </c>
    </row>
    <row r="49" spans="1:8" x14ac:dyDescent="0.25">
      <c r="A49" s="73"/>
      <c r="B49" s="1" t="s">
        <v>2</v>
      </c>
      <c r="C49" s="10">
        <v>37</v>
      </c>
      <c r="D49" s="10">
        <v>35</v>
      </c>
      <c r="E49" s="20">
        <v>0.94594594594594594</v>
      </c>
      <c r="F49" s="10">
        <v>29</v>
      </c>
      <c r="G49" s="20">
        <v>0.78378378378378377</v>
      </c>
      <c r="H49" s="28">
        <v>2.8</v>
      </c>
    </row>
    <row r="50" spans="1:8" x14ac:dyDescent="0.25">
      <c r="A50" s="73"/>
      <c r="B50" s="1" t="s">
        <v>3</v>
      </c>
      <c r="C50" s="10">
        <v>44</v>
      </c>
      <c r="D50" s="10">
        <v>27</v>
      </c>
      <c r="E50" s="20">
        <v>0.77142857142857146</v>
      </c>
      <c r="F50" s="10">
        <v>22</v>
      </c>
      <c r="G50" s="20">
        <v>0.62857142857142856</v>
      </c>
      <c r="H50" s="28">
        <v>2.6666666666666665</v>
      </c>
    </row>
    <row r="51" spans="1:8" x14ac:dyDescent="0.25">
      <c r="A51" s="73"/>
      <c r="B51" s="1" t="s">
        <v>4</v>
      </c>
      <c r="C51" s="10">
        <v>54</v>
      </c>
      <c r="D51" s="10">
        <v>43</v>
      </c>
      <c r="E51" s="20">
        <v>0.91489361702127658</v>
      </c>
      <c r="F51" s="10">
        <v>37</v>
      </c>
      <c r="G51" s="20">
        <v>0.78723404255319152</v>
      </c>
      <c r="H51" s="28">
        <v>2.7209302325581395</v>
      </c>
    </row>
    <row r="52" spans="1:8" x14ac:dyDescent="0.25">
      <c r="A52" s="73"/>
      <c r="B52" s="1" t="s">
        <v>73</v>
      </c>
      <c r="C52" s="10">
        <v>43</v>
      </c>
      <c r="D52" s="10">
        <v>38</v>
      </c>
      <c r="E52" s="20">
        <v>0.92682926829268297</v>
      </c>
      <c r="F52" s="10">
        <v>34</v>
      </c>
      <c r="G52" s="20">
        <v>0.82926829268292679</v>
      </c>
      <c r="H52" s="28">
        <v>3.2058823529411766</v>
      </c>
    </row>
    <row r="53" spans="1:8" x14ac:dyDescent="0.25">
      <c r="A53" s="73" t="s">
        <v>56</v>
      </c>
      <c r="B53" s="1" t="s">
        <v>1</v>
      </c>
      <c r="C53" s="10">
        <v>16</v>
      </c>
      <c r="D53" s="10">
        <v>10</v>
      </c>
      <c r="E53" s="20">
        <v>0.625</v>
      </c>
      <c r="F53" s="10">
        <v>8</v>
      </c>
      <c r="G53" s="20">
        <v>0.5</v>
      </c>
      <c r="H53" s="28">
        <v>2.7</v>
      </c>
    </row>
    <row r="54" spans="1:8" x14ac:dyDescent="0.25">
      <c r="A54" s="73"/>
      <c r="B54" s="1" t="s">
        <v>2</v>
      </c>
      <c r="C54" s="10">
        <v>6</v>
      </c>
      <c r="D54" s="10">
        <v>5</v>
      </c>
      <c r="E54" s="20">
        <v>0.83333333333333337</v>
      </c>
      <c r="F54" s="10">
        <v>5</v>
      </c>
      <c r="G54" s="20">
        <v>0.83333333333333337</v>
      </c>
      <c r="H54" s="28">
        <v>3.4</v>
      </c>
    </row>
    <row r="55" spans="1:8" x14ac:dyDescent="0.25">
      <c r="A55" s="73"/>
      <c r="B55" s="1" t="s">
        <v>3</v>
      </c>
      <c r="C55" s="10">
        <v>8</v>
      </c>
      <c r="D55" s="10">
        <v>6</v>
      </c>
      <c r="E55" s="20">
        <v>1</v>
      </c>
      <c r="F55" s="10">
        <v>4</v>
      </c>
      <c r="G55" s="20">
        <v>0.66666666666666663</v>
      </c>
      <c r="H55" s="28">
        <v>2.3333333333333335</v>
      </c>
    </row>
    <row r="56" spans="1:8" x14ac:dyDescent="0.25">
      <c r="A56" s="73"/>
      <c r="B56" s="1" t="s">
        <v>4</v>
      </c>
      <c r="C56" s="10">
        <v>5</v>
      </c>
      <c r="D56" s="10">
        <v>4</v>
      </c>
      <c r="E56" s="20">
        <v>1</v>
      </c>
      <c r="F56" s="10">
        <v>4</v>
      </c>
      <c r="G56" s="20">
        <v>1</v>
      </c>
      <c r="H56" s="28">
        <v>3.3333333333333335</v>
      </c>
    </row>
    <row r="57" spans="1:8" x14ac:dyDescent="0.25">
      <c r="A57" s="73"/>
      <c r="B57" s="1" t="s">
        <v>73</v>
      </c>
      <c r="C57" s="10">
        <v>2</v>
      </c>
      <c r="D57" s="10">
        <v>1</v>
      </c>
      <c r="E57" s="20">
        <v>0.5</v>
      </c>
      <c r="F57" s="10">
        <v>1</v>
      </c>
      <c r="G57" s="20">
        <v>0.5</v>
      </c>
      <c r="H57" s="28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7" customWidth="1"/>
    <col min="2" max="11" width="11.7109375" style="14" customWidth="1"/>
  </cols>
  <sheetData>
    <row r="1" spans="1:11" ht="45" x14ac:dyDescent="0.25">
      <c r="A1" s="37" t="s">
        <v>36</v>
      </c>
      <c r="B1" s="17" t="s">
        <v>57</v>
      </c>
      <c r="C1" s="17" t="s">
        <v>58</v>
      </c>
      <c r="D1" s="17" t="s">
        <v>59</v>
      </c>
      <c r="E1" s="17" t="s">
        <v>60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</row>
    <row r="2" spans="1:11" x14ac:dyDescent="0.25">
      <c r="A2" s="40" t="s">
        <v>1</v>
      </c>
      <c r="B2" s="31">
        <v>9</v>
      </c>
      <c r="C2" s="32">
        <v>1263.9999119999998</v>
      </c>
      <c r="D2" s="33">
        <v>722.285664</v>
      </c>
      <c r="E2" s="32">
        <v>42.133330399999998</v>
      </c>
      <c r="F2" s="32">
        <v>1.7499999999999998</v>
      </c>
      <c r="G2" s="34">
        <v>1.6829999999999998</v>
      </c>
      <c r="H2" s="33">
        <v>24.076188800000001</v>
      </c>
      <c r="I2" s="31">
        <v>417</v>
      </c>
      <c r="J2" s="31">
        <v>488</v>
      </c>
      <c r="K2" s="35">
        <v>0.85450819672131151</v>
      </c>
    </row>
    <row r="3" spans="1:11" x14ac:dyDescent="0.25">
      <c r="A3" s="40" t="s">
        <v>2</v>
      </c>
      <c r="B3" s="31">
        <v>9</v>
      </c>
      <c r="C3" s="32">
        <v>1167.9999299999999</v>
      </c>
      <c r="D3" s="33">
        <v>667.42853142857143</v>
      </c>
      <c r="E3" s="32">
        <v>38.933330999999995</v>
      </c>
      <c r="F3" s="32">
        <v>1.7499999999999998</v>
      </c>
      <c r="G3" s="34">
        <v>1.3499999999999996</v>
      </c>
      <c r="H3" s="33">
        <v>22.247617714285713</v>
      </c>
      <c r="I3" s="31">
        <v>387</v>
      </c>
      <c r="J3" s="31">
        <v>488</v>
      </c>
      <c r="K3" s="35">
        <v>0.79303278688524592</v>
      </c>
    </row>
    <row r="4" spans="1:11" x14ac:dyDescent="0.25">
      <c r="A4" s="40" t="s">
        <v>3</v>
      </c>
      <c r="B4" s="31">
        <v>14</v>
      </c>
      <c r="C4" s="32">
        <v>1527.2386709999998</v>
      </c>
      <c r="D4" s="36">
        <v>572.70734278321515</v>
      </c>
      <c r="E4" s="34">
        <v>50.907955699999995</v>
      </c>
      <c r="F4" s="34">
        <v>2.6667000000000001</v>
      </c>
      <c r="G4" s="34">
        <v>1.5722</v>
      </c>
      <c r="H4" s="36">
        <v>19.090244759440505</v>
      </c>
      <c r="I4" s="31">
        <v>520</v>
      </c>
      <c r="J4" s="31">
        <v>794</v>
      </c>
      <c r="K4" s="35">
        <v>0.65491183879093195</v>
      </c>
    </row>
    <row r="5" spans="1:11" x14ac:dyDescent="0.25">
      <c r="A5" s="40" t="s">
        <v>4</v>
      </c>
      <c r="B5" s="31">
        <v>19</v>
      </c>
      <c r="C5" s="32">
        <v>1963.0319940000009</v>
      </c>
      <c r="D5" s="33">
        <v>532.94021664766262</v>
      </c>
      <c r="E5" s="32">
        <v>65.434399800000023</v>
      </c>
      <c r="F5" s="32">
        <v>3.6834000000000007</v>
      </c>
      <c r="G5" s="34">
        <v>2.016700000000001</v>
      </c>
      <c r="H5" s="33">
        <v>17.76467388825542</v>
      </c>
      <c r="I5" s="31">
        <v>653</v>
      </c>
      <c r="J5" s="31">
        <v>1056</v>
      </c>
      <c r="K5" s="35">
        <v>0.61837121212121215</v>
      </c>
    </row>
    <row r="6" spans="1:11" x14ac:dyDescent="0.25">
      <c r="A6" s="40" t="s">
        <v>73</v>
      </c>
      <c r="B6" s="31">
        <v>18</v>
      </c>
      <c r="C6" s="32">
        <v>2109.4833149999999</v>
      </c>
      <c r="D6" s="33">
        <v>534.04640886075936</v>
      </c>
      <c r="E6" s="32">
        <v>70.316110499999994</v>
      </c>
      <c r="F6" s="32">
        <v>3.9500000000000006</v>
      </c>
      <c r="G6" s="34">
        <v>3.1646000000000005</v>
      </c>
      <c r="H6" s="33">
        <v>17.801546962025313</v>
      </c>
      <c r="I6" s="31">
        <v>661</v>
      </c>
      <c r="J6" s="31">
        <v>954</v>
      </c>
      <c r="K6" s="35">
        <v>0.69287211740041932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dcterms:created xsi:type="dcterms:W3CDTF">2017-09-06T22:03:18Z</dcterms:created>
  <dcterms:modified xsi:type="dcterms:W3CDTF">2018-08-23T21:38:17Z</dcterms:modified>
</cp:coreProperties>
</file>