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/>
  <c r="K30" i="1" l="1"/>
  <c r="E30" i="1"/>
  <c r="C30" i="1"/>
  <c r="K35" i="1"/>
  <c r="K34" i="1"/>
  <c r="K31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6" i="1"/>
  <c r="E5" i="1"/>
  <c r="E4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10" i="1"/>
  <c r="C9" i="1"/>
  <c r="C6" i="1"/>
  <c r="C5" i="1"/>
  <c r="C4" i="1"/>
  <c r="K7" i="1"/>
  <c r="I7" i="1"/>
  <c r="G7" i="1"/>
  <c r="E7" i="1"/>
  <c r="C7" i="1"/>
  <c r="H36" i="1" l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B32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36" i="1" l="1"/>
  <c r="C32" i="1"/>
  <c r="C24" i="1"/>
  <c r="C18" i="1"/>
  <c r="J36" i="1"/>
  <c r="K36" i="1" s="1"/>
  <c r="J32" i="1"/>
  <c r="K32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<sst xmlns="http://schemas.openxmlformats.org/spreadsheetml/2006/main" count="840" uniqueCount="100">
  <si>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</si>
  <si>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</si>
  <si>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</si>
  <si>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</si>
  <si>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</si>
  <si>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</si>
  <si>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</si>
  <si>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</si>
  <si>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</si>
  <si>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</si>
  <si>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</si>
  <si>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</si>
  <si>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</si>
  <si>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</si>
  <si>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</si>
  <si>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</si>
  <si>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</si>
  <si>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</si>
  <si>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</si>
  <si>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</si>
  <si>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</si>
  <si>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</si>
  <si>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</si>
  <si>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</si>
  <si>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</si>
  <si>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</si>
  <si>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</si>
  <si>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</si>
  <si>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</si>
  <si>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</si>
  <si>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Math
Student Characteristics</t>
  </si>
  <si>
    <t>Program</t>
  </si>
  <si>
    <t>Term</t>
  </si>
  <si>
    <t>Success Rate</t>
  </si>
  <si>
    <t>Course</t>
  </si>
  <si>
    <t>Math
Success and Retention Rates by Course</t>
  </si>
  <si>
    <t>Math</t>
  </si>
  <si>
    <t>MATH-010 : Just-In-Time Support-Int Alg</t>
  </si>
  <si>
    <t>MATH-060 : Just-In-Time Support-Elm Stat</t>
  </si>
  <si>
    <t>MATH-075 : Int-Algebra for MATH 175</t>
  </si>
  <si>
    <t>MATH-076 : Intermediate Algebra-MATH 176</t>
  </si>
  <si>
    <t>MATH-078 : Intermediate Algebra-MATH 178</t>
  </si>
  <si>
    <t>MATH-088 : Pre-Algebra</t>
  </si>
  <si>
    <t>MATH-090 : Elementary Algebra</t>
  </si>
  <si>
    <t>MATH-096 : Preparation - Elem Statistics</t>
  </si>
  <si>
    <t>MATH-103 : Intermediate Algebra</t>
  </si>
  <si>
    <t>MATH-110 : Int Algebra Bus,Math,Sci,Engr</t>
  </si>
  <si>
    <t>MATH-120 : Quantitative Reasoning</t>
  </si>
  <si>
    <t>MATH-160 : Elementary Statistics</t>
  </si>
  <si>
    <t>MATH-170 : Analytic Trigonometry</t>
  </si>
  <si>
    <t>MATH-175 : College Algebra</t>
  </si>
  <si>
    <t>MATH-176 : Precalculus-Functions &amp; Graphs</t>
  </si>
  <si>
    <t>MATH-178 : Calculus Bus, Soc &amp; Behav Sci</t>
  </si>
  <si>
    <t>MATH-180 : Analytic Geometry &amp; Calculus I</t>
  </si>
  <si>
    <t>MATH-280 : Analytic Geometry&amp;Calculus II</t>
  </si>
  <si>
    <t>MATH-281 : Multivariable Calculus</t>
  </si>
  <si>
    <t>MATH-284 : Linear Algebra</t>
  </si>
  <si>
    <t>MATH-285 : Differential Equations</t>
  </si>
  <si>
    <t>Location</t>
  </si>
  <si>
    <t>On-Campus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</si>
  <si>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</si>
  <si>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</si>
  <si>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</si>
  <si>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</si>
  <si>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</si>
  <si>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</si>
  <si>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</si>
  <si>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</si>
  <si>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</si>
  <si>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</si>
  <si>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</si>
  <si>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</si>
  <si>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</si>
  <si>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</si>
  <si>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</si>
  <si>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</si>
  <si>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</si>
  <si>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</si>
  <si>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</si>
  <si>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</si>
  <si>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</si>
  <si>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</si>
  <si>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</si>
  <si>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</si>
  <si>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</si>
  <si>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</si>
  <si>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</si>
  <si>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</si>
  <si>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</si>
  <si>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</si>
  <si>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MATH-245 : Discrete Mathematics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</si>
  <si>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</si>
  <si>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</si>
  <si>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</si>
  <si>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</si>
  <si>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</si>
  <si>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</si>
  <si>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</si>
  <si>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</si>
  <si>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Transfer, Degree,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</si>
</sst>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55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4" t="s">
        <v>0</v>
      </c>
      <c r="B3" s="58" t="s">
        <v>94</v>
      </c>
      <c r="C3" s="59"/>
      <c r="D3" s="58" t="s">
        <v>95</v>
      </c>
      <c r="E3" s="59"/>
      <c r="F3" s="58" t="s">
        <v>96</v>
      </c>
      <c r="G3" s="59"/>
      <c r="H3" s="58" t="s">
        <v>97</v>
      </c>
      <c r="I3" s="59"/>
      <c r="J3" s="58" t="s">
        <v>98</v>
      </c>
      <c r="K3" s="59"/>
      <c r="L3" s="10" t="s">
        <v>1</v>
      </c>
    </row>
    <row r="4" spans="1:12" x14ac:dyDescent="0.25">
      <c r="A4" s="5" t="s">
        <v>2</v>
      </c>
      <c r="B4" s="11">
        <v>955</v>
      </c>
      <c r="C4" s="12">
        <f t="shared" ref="C4:C6" si="0">B4/1934</f>
        <v>0.49379524301964839</v>
      </c>
      <c r="D4" s="11">
        <v>975</v>
      </c>
      <c r="E4" s="12">
        <f t="shared" ref="E4:E6" si="1">D4/1997</f>
        <v>0.48823234852278419</v>
      </c>
      <c r="F4" s="11">
        <v>1129</v>
      </c>
      <c r="G4" s="12">
        <f t="shared" ref="G4:G6" si="2">F4/2282</f>
        <v>0.49474145486415427</v>
      </c>
      <c r="H4" s="11">
        <v>990</v>
      </c>
      <c r="I4" s="12">
        <f t="shared" ref="I4:I6" si="3">H4/2084</f>
        <v>0.4750479846449136</v>
      </c>
      <c r="J4" s="11">
        <v>927</v>
      </c>
      <c r="K4" s="12">
        <f t="shared" ref="K4:K6" si="4">J4/2002</f>
        <v>0.46303696303696301</v>
      </c>
      <c r="L4" s="12">
        <f>(J4-B4)/B4</f>
        <v>-2.9319371727748691E-2</v>
      </c>
    </row>
    <row r="5" spans="1:12" x14ac:dyDescent="0.25">
      <c r="A5" s="5" t="s">
        <v>3</v>
      </c>
      <c r="B5" s="11">
        <v>971</v>
      </c>
      <c r="C5" s="12">
        <f t="shared" si="0"/>
        <v>0.50206825232678387</v>
      </c>
      <c r="D5" s="11">
        <v>1007</v>
      </c>
      <c r="E5" s="12">
        <f t="shared" si="1"/>
        <v>0.50425638457686528</v>
      </c>
      <c r="F5" s="11">
        <v>1127</v>
      </c>
      <c r="G5" s="12">
        <f t="shared" si="2"/>
        <v>0.49386503067484661</v>
      </c>
      <c r="H5" s="11">
        <v>1062</v>
      </c>
      <c r="I5" s="12">
        <f t="shared" si="3"/>
        <v>0.50959692898272557</v>
      </c>
      <c r="J5" s="11">
        <v>1039</v>
      </c>
      <c r="K5" s="12">
        <f t="shared" si="4"/>
        <v>0.518981018981019</v>
      </c>
      <c r="L5" s="12">
        <f>(J5-B5)/B5</f>
        <v>7.0030895983522148E-2</v>
      </c>
    </row>
    <row r="6" spans="1:12" x14ac:dyDescent="0.25">
      <c r="A6" s="5" t="s">
        <v>4</v>
      </c>
      <c r="B6" s="11">
        <v>8</v>
      </c>
      <c r="C6" s="12">
        <f t="shared" si="0"/>
        <v>4.1365046535677356E-3</v>
      </c>
      <c r="D6" s="11">
        <v>15</v>
      </c>
      <c r="E6" s="12">
        <f t="shared" si="1"/>
        <v>7.5112669003505259E-3</v>
      </c>
      <c r="F6" s="11">
        <v>26</v>
      </c>
      <c r="G6" s="12">
        <f t="shared" si="2"/>
        <v>1.1393514460999123E-2</v>
      </c>
      <c r="H6" s="11">
        <v>32</v>
      </c>
      <c r="I6" s="12">
        <f t="shared" si="3"/>
        <v>1.5355086372360844E-2</v>
      </c>
      <c r="J6" s="11">
        <v>36</v>
      </c>
      <c r="K6" s="12">
        <f t="shared" si="4"/>
        <v>1.7982017982017984E-2</v>
      </c>
      <c r="L6" s="12">
        <f>(J6-B6)/B6</f>
        <v>3.5</v>
      </c>
    </row>
    <row r="7" spans="1:12" s="38" customFormat="1" x14ac:dyDescent="0.25">
      <c r="A7" s="6" t="s">
        <v>5</v>
      </c>
      <c r="B7" s="13">
        <f t="shared" ref="B7" si="5">SUM(B4:B6)</f>
        <v>1934</v>
      </c>
      <c r="C7" s="14">
        <f>B7/1934</f>
        <v>1</v>
      </c>
      <c r="D7" s="13">
        <f t="shared" ref="D7" si="6">SUM(D4:D6)</f>
        <v>1997</v>
      </c>
      <c r="E7" s="14">
        <f>D7/1997</f>
        <v>1</v>
      </c>
      <c r="F7" s="13">
        <f t="shared" ref="F7" si="7">SUM(F4:F6)</f>
        <v>2282</v>
      </c>
      <c r="G7" s="14">
        <f>F7/2282</f>
        <v>1</v>
      </c>
      <c r="H7" s="13">
        <f>SUM(H4:H6)</f>
        <v>2084</v>
      </c>
      <c r="I7" s="14">
        <f>H7/2084</f>
        <v>1</v>
      </c>
      <c r="J7" s="13">
        <f>SUM(J4:J6)</f>
        <v>2002</v>
      </c>
      <c r="K7" s="14">
        <f>J7/2002</f>
        <v>1</v>
      </c>
      <c r="L7" s="14">
        <f>(J7-B7)/B7</f>
        <v>3.5160289555325748E-2</v>
      </c>
    </row>
    <row r="8" spans="1:12" ht="30" x14ac:dyDescent="0.25">
      <c r="A8" s="4" t="s">
        <v>6</v>
      </c>
      <c r="B8" s="58" t="s">
        <v>94</v>
      </c>
      <c r="C8" s="59"/>
      <c r="D8" s="58" t="s">
        <v>95</v>
      </c>
      <c r="E8" s="59"/>
      <c r="F8" s="58" t="s">
        <v>96</v>
      </c>
      <c r="G8" s="59"/>
      <c r="H8" s="58" t="s">
        <v>97</v>
      </c>
      <c r="I8" s="59"/>
      <c r="J8" s="58" t="s">
        <v>98</v>
      </c>
      <c r="K8" s="59"/>
      <c r="L8" s="10" t="s">
        <v>1</v>
      </c>
    </row>
    <row r="9" spans="1:12" x14ac:dyDescent="0.25">
      <c r="A9" s="5" t="s">
        <v>7</v>
      </c>
      <c r="B9" s="11">
        <v>92</v>
      </c>
      <c r="C9" s="12">
        <f t="shared" ref="C9:C18" si="8">B9/1934</f>
        <v>4.7569803516028956E-2</v>
      </c>
      <c r="D9" s="11">
        <v>114</v>
      </c>
      <c r="E9" s="12">
        <f t="shared" ref="E9:E18" si="9">D9/1997</f>
        <v>5.7085628442663995E-2</v>
      </c>
      <c r="F9" s="11">
        <v>123</v>
      </c>
      <c r="G9" s="12">
        <f t="shared" ref="G9:G18" si="10">F9/2282</f>
        <v>5.390008764241893E-2</v>
      </c>
      <c r="H9" s="11">
        <v>128</v>
      </c>
      <c r="I9" s="12">
        <f t="shared" ref="I9:I18" si="11">H9/2084</f>
        <v>6.1420345489443376E-2</v>
      </c>
      <c r="J9" s="11">
        <v>109</v>
      </c>
      <c r="K9" s="12">
        <f t="shared" ref="K9:K18" si="12">J9/2002</f>
        <v>5.4445554445554448E-2</v>
      </c>
      <c r="L9" s="12">
        <f t="shared" ref="L9:L18" si="13">(J9-B9)/B9</f>
        <v>0.18478260869565216</v>
      </c>
    </row>
    <row r="10" spans="1:12" x14ac:dyDescent="0.25">
      <c r="A10" s="5" t="s">
        <v>8</v>
      </c>
      <c r="B10" s="11">
        <v>12</v>
      </c>
      <c r="C10" s="12">
        <f t="shared" si="8"/>
        <v>6.2047569803516025E-3</v>
      </c>
      <c r="D10" s="11">
        <v>11</v>
      </c>
      <c r="E10" s="12">
        <f t="shared" si="9"/>
        <v>5.5082623935903859E-3</v>
      </c>
      <c r="F10" s="11">
        <v>4</v>
      </c>
      <c r="G10" s="12">
        <f t="shared" si="10"/>
        <v>1.7528483786152498E-3</v>
      </c>
      <c r="H10" s="11">
        <v>2</v>
      </c>
      <c r="I10" s="12">
        <f t="shared" si="11"/>
        <v>9.5969289827255275E-4</v>
      </c>
      <c r="J10" s="11">
        <v>5</v>
      </c>
      <c r="K10" s="12">
        <f t="shared" si="12"/>
        <v>2.4975024975024975E-3</v>
      </c>
      <c r="L10" s="12">
        <f t="shared" si="13"/>
        <v>-0.58333333333333337</v>
      </c>
    </row>
    <row r="11" spans="1:12" x14ac:dyDescent="0.25">
      <c r="A11" s="5" t="s">
        <v>10</v>
      </c>
      <c r="B11" s="11">
        <v>77</v>
      </c>
      <c r="C11" s="12">
        <f t="shared" si="8"/>
        <v>3.9813857290589449E-2</v>
      </c>
      <c r="D11" s="11">
        <v>53</v>
      </c>
      <c r="E11" s="12">
        <f t="shared" si="9"/>
        <v>2.6539809714571858E-2</v>
      </c>
      <c r="F11" s="11">
        <v>68</v>
      </c>
      <c r="G11" s="12">
        <f t="shared" si="10"/>
        <v>2.9798422436459245E-2</v>
      </c>
      <c r="H11" s="11">
        <v>71</v>
      </c>
      <c r="I11" s="12">
        <f t="shared" si="11"/>
        <v>3.4069097888675626E-2</v>
      </c>
      <c r="J11" s="11">
        <v>82</v>
      </c>
      <c r="K11" s="12">
        <f t="shared" si="12"/>
        <v>4.095904095904096E-2</v>
      </c>
      <c r="L11" s="12">
        <f t="shared" si="13"/>
        <v>6.4935064935064929E-2</v>
      </c>
    </row>
    <row r="12" spans="1:12" x14ac:dyDescent="0.25">
      <c r="A12" s="5" t="s">
        <v>11</v>
      </c>
      <c r="B12" s="11">
        <v>33</v>
      </c>
      <c r="C12" s="12">
        <f t="shared" si="8"/>
        <v>1.7063081695966906E-2</v>
      </c>
      <c r="D12" s="11">
        <v>36</v>
      </c>
      <c r="E12" s="12">
        <f t="shared" si="9"/>
        <v>1.8027040560841263E-2</v>
      </c>
      <c r="F12" s="11">
        <v>54</v>
      </c>
      <c r="G12" s="12">
        <f t="shared" si="10"/>
        <v>2.3663453111305872E-2</v>
      </c>
      <c r="H12" s="11">
        <v>57</v>
      </c>
      <c r="I12" s="12">
        <f t="shared" si="11"/>
        <v>2.7351247600767754E-2</v>
      </c>
      <c r="J12" s="11">
        <v>45</v>
      </c>
      <c r="K12" s="12">
        <f t="shared" si="12"/>
        <v>2.2477522477522476E-2</v>
      </c>
      <c r="L12" s="12">
        <f t="shared" si="13"/>
        <v>0.36363636363636365</v>
      </c>
    </row>
    <row r="13" spans="1:12" x14ac:dyDescent="0.25">
      <c r="A13" s="5" t="s">
        <v>12</v>
      </c>
      <c r="B13" s="11">
        <v>683</v>
      </c>
      <c r="C13" s="12">
        <f t="shared" si="8"/>
        <v>0.35315408479834542</v>
      </c>
      <c r="D13" s="11">
        <v>678</v>
      </c>
      <c r="E13" s="12">
        <f t="shared" si="9"/>
        <v>0.33950926389584374</v>
      </c>
      <c r="F13" s="11">
        <v>784</v>
      </c>
      <c r="G13" s="12">
        <f t="shared" si="10"/>
        <v>0.34355828220858897</v>
      </c>
      <c r="H13" s="11">
        <v>745</v>
      </c>
      <c r="I13" s="12">
        <f t="shared" si="11"/>
        <v>0.3574856046065259</v>
      </c>
      <c r="J13" s="11">
        <v>762</v>
      </c>
      <c r="K13" s="12">
        <f t="shared" si="12"/>
        <v>0.38061938061938061</v>
      </c>
      <c r="L13" s="12">
        <f t="shared" si="13"/>
        <v>0.11566617862371889</v>
      </c>
    </row>
    <row r="14" spans="1:12" x14ac:dyDescent="0.25">
      <c r="A14" s="5" t="s">
        <v>13</v>
      </c>
      <c r="B14" s="11">
        <v>11</v>
      </c>
      <c r="C14" s="12">
        <f t="shared" si="8"/>
        <v>5.6876938986556358E-3</v>
      </c>
      <c r="D14" s="11">
        <v>10</v>
      </c>
      <c r="E14" s="12">
        <f t="shared" si="9"/>
        <v>5.0075112669003509E-3</v>
      </c>
      <c r="F14" s="11">
        <v>9</v>
      </c>
      <c r="G14" s="12">
        <f t="shared" si="10"/>
        <v>3.9439088518843117E-3</v>
      </c>
      <c r="H14" s="11">
        <v>9</v>
      </c>
      <c r="I14" s="12">
        <f t="shared" si="11"/>
        <v>4.3186180422264877E-3</v>
      </c>
      <c r="J14" s="11">
        <v>6</v>
      </c>
      <c r="K14" s="12">
        <f t="shared" si="12"/>
        <v>2.997002997002997E-3</v>
      </c>
      <c r="L14" s="12">
        <f t="shared" si="13"/>
        <v>-0.45454545454545453</v>
      </c>
    </row>
    <row r="15" spans="1:12" x14ac:dyDescent="0.25">
      <c r="A15" s="5" t="s">
        <v>14</v>
      </c>
      <c r="B15" s="11">
        <v>863</v>
      </c>
      <c r="C15" s="12">
        <f t="shared" si="8"/>
        <v>0.44622543950361943</v>
      </c>
      <c r="D15" s="11">
        <v>911</v>
      </c>
      <c r="E15" s="12">
        <f t="shared" si="9"/>
        <v>0.45618427641462195</v>
      </c>
      <c r="F15" s="11">
        <v>1046</v>
      </c>
      <c r="G15" s="12">
        <f t="shared" si="10"/>
        <v>0.4583698510078878</v>
      </c>
      <c r="H15" s="11">
        <v>924</v>
      </c>
      <c r="I15" s="12">
        <f t="shared" si="11"/>
        <v>0.44337811900191937</v>
      </c>
      <c r="J15" s="11">
        <v>831</v>
      </c>
      <c r="K15" s="12">
        <f t="shared" si="12"/>
        <v>0.41508491508491507</v>
      </c>
      <c r="L15" s="12">
        <f t="shared" si="13"/>
        <v>-3.7079953650057937E-2</v>
      </c>
    </row>
    <row r="16" spans="1:12" x14ac:dyDescent="0.25">
      <c r="A16" s="5" t="s">
        <v>15</v>
      </c>
      <c r="B16" s="11">
        <v>130</v>
      </c>
      <c r="C16" s="12">
        <f t="shared" si="8"/>
        <v>6.7218200620475704E-2</v>
      </c>
      <c r="D16" s="11">
        <v>155</v>
      </c>
      <c r="E16" s="12">
        <f t="shared" si="9"/>
        <v>7.7616424636955436E-2</v>
      </c>
      <c r="F16" s="11">
        <v>178</v>
      </c>
      <c r="G16" s="12">
        <f t="shared" si="10"/>
        <v>7.8001752848378611E-2</v>
      </c>
      <c r="H16" s="11">
        <v>133</v>
      </c>
      <c r="I16" s="12">
        <f t="shared" si="11"/>
        <v>6.3819577735124755E-2</v>
      </c>
      <c r="J16" s="11">
        <v>142</v>
      </c>
      <c r="K16" s="12">
        <f t="shared" si="12"/>
        <v>7.0929070929070928E-2</v>
      </c>
      <c r="L16" s="12">
        <f t="shared" si="13"/>
        <v>9.2307692307692313E-2</v>
      </c>
    </row>
    <row r="17" spans="1:12" x14ac:dyDescent="0.25">
      <c r="A17" s="5" t="s">
        <v>16</v>
      </c>
      <c r="B17" s="11">
        <v>33</v>
      </c>
      <c r="C17" s="12">
        <f t="shared" si="8"/>
        <v>1.7063081695966906E-2</v>
      </c>
      <c r="D17" s="11">
        <v>29</v>
      </c>
      <c r="E17" s="12">
        <f t="shared" si="9"/>
        <v>1.4521782674011016E-2</v>
      </c>
      <c r="F17" s="11">
        <v>16</v>
      </c>
      <c r="G17" s="12">
        <f t="shared" si="10"/>
        <v>7.0113935144609993E-3</v>
      </c>
      <c r="H17" s="11">
        <v>15</v>
      </c>
      <c r="I17" s="12">
        <f t="shared" si="11"/>
        <v>7.1976967370441462E-3</v>
      </c>
      <c r="J17" s="11">
        <v>20</v>
      </c>
      <c r="K17" s="12">
        <f t="shared" si="12"/>
        <v>9.99000999000999E-3</v>
      </c>
      <c r="L17" s="12">
        <f t="shared" si="13"/>
        <v>-0.39393939393939392</v>
      </c>
    </row>
    <row r="18" spans="1:12" s="38" customFormat="1" x14ac:dyDescent="0.25">
      <c r="A18" s="6" t="s">
        <v>5</v>
      </c>
      <c r="B18" s="13">
        <f t="shared" ref="B18" si="14">SUM(B9:B17)</f>
        <v>1934</v>
      </c>
      <c r="C18" s="14">
        <f t="shared" si="8"/>
        <v>1</v>
      </c>
      <c r="D18" s="13">
        <f t="shared" ref="D18" si="15">SUM(D9:D17)</f>
        <v>1997</v>
      </c>
      <c r="E18" s="14">
        <f t="shared" si="9"/>
        <v>1</v>
      </c>
      <c r="F18" s="13">
        <f t="shared" ref="F18" si="16">SUM(F9:F17)</f>
        <v>2282</v>
      </c>
      <c r="G18" s="14">
        <f t="shared" si="10"/>
        <v>1</v>
      </c>
      <c r="H18" s="13">
        <f t="shared" ref="H18" si="17">SUM(H9:H17)</f>
        <v>2084</v>
      </c>
      <c r="I18" s="14">
        <f t="shared" si="11"/>
        <v>1</v>
      </c>
      <c r="J18" s="13">
        <f t="shared" ref="J18" si="18">SUM(J9:J17)</f>
        <v>2002</v>
      </c>
      <c r="K18" s="14">
        <f t="shared" si="12"/>
        <v>1</v>
      </c>
      <c r="L18" s="14">
        <f t="shared" si="13"/>
        <v>3.5160289555325748E-2</v>
      </c>
    </row>
    <row r="19" spans="1:12" ht="30" x14ac:dyDescent="0.25">
      <c r="A19" s="4" t="s">
        <v>17</v>
      </c>
      <c r="B19" s="58" t="s">
        <v>94</v>
      </c>
      <c r="C19" s="59"/>
      <c r="D19" s="58" t="s">
        <v>95</v>
      </c>
      <c r="E19" s="59"/>
      <c r="F19" s="58" t="s">
        <v>96</v>
      </c>
      <c r="G19" s="59"/>
      <c r="H19" s="58" t="s">
        <v>97</v>
      </c>
      <c r="I19" s="59"/>
      <c r="J19" s="58" t="s">
        <v>98</v>
      </c>
      <c r="K19" s="59"/>
      <c r="L19" s="10" t="s">
        <v>1</v>
      </c>
    </row>
    <row r="20" spans="1:12" x14ac:dyDescent="0.25">
      <c r="A20" s="5" t="s">
        <v>18</v>
      </c>
      <c r="B20" s="11">
        <v>555</v>
      </c>
      <c r="C20" s="12">
        <f t="shared" ref="C20:C24" si="19">B20/1934</f>
        <v>0.28697001034126163</v>
      </c>
      <c r="D20" s="11">
        <v>533</v>
      </c>
      <c r="E20" s="12">
        <f t="shared" ref="E20:E24" si="20">D20/1997</f>
        <v>0.2669003505257887</v>
      </c>
      <c r="F20" s="11">
        <v>647</v>
      </c>
      <c r="G20" s="12">
        <f t="shared" ref="G20:G24" si="21">F20/2282</f>
        <v>0.28352322524101664</v>
      </c>
      <c r="H20" s="11">
        <v>612</v>
      </c>
      <c r="I20" s="12">
        <f t="shared" ref="I20:I24" si="22">H20/2084</f>
        <v>0.29366602687140114</v>
      </c>
      <c r="J20" s="11">
        <v>618</v>
      </c>
      <c r="K20" s="12">
        <f t="shared" ref="K20:K24" si="23">J20/2002</f>
        <v>0.30869130869130867</v>
      </c>
      <c r="L20" s="12">
        <f>(J20-B20)/B20</f>
        <v>0.11351351351351352</v>
      </c>
    </row>
    <row r="21" spans="1:12" x14ac:dyDescent="0.25">
      <c r="A21" s="5" t="s">
        <v>19</v>
      </c>
      <c r="B21" s="11">
        <v>766</v>
      </c>
      <c r="C21" s="12">
        <f t="shared" si="19"/>
        <v>0.39607032057911062</v>
      </c>
      <c r="D21" s="11">
        <v>814</v>
      </c>
      <c r="E21" s="12">
        <f t="shared" si="20"/>
        <v>0.40761141712568855</v>
      </c>
      <c r="F21" s="11">
        <v>863</v>
      </c>
      <c r="G21" s="12">
        <f t="shared" si="21"/>
        <v>0.37817703768624011</v>
      </c>
      <c r="H21" s="11">
        <v>874</v>
      </c>
      <c r="I21" s="12">
        <f t="shared" si="22"/>
        <v>0.41938579654510555</v>
      </c>
      <c r="J21" s="11">
        <v>825</v>
      </c>
      <c r="K21" s="12">
        <f t="shared" si="23"/>
        <v>0.41208791208791207</v>
      </c>
      <c r="L21" s="12">
        <f>(J21-B21)/B21</f>
        <v>7.7023498694516968E-2</v>
      </c>
    </row>
    <row r="22" spans="1:12" x14ac:dyDescent="0.25">
      <c r="A22" s="5" t="s">
        <v>20</v>
      </c>
      <c r="B22" s="11">
        <v>392</v>
      </c>
      <c r="C22" s="12">
        <f t="shared" si="19"/>
        <v>0.20268872802481902</v>
      </c>
      <c r="D22" s="11">
        <v>425</v>
      </c>
      <c r="E22" s="12">
        <f t="shared" si="20"/>
        <v>0.2128192288432649</v>
      </c>
      <c r="F22" s="11">
        <v>527</v>
      </c>
      <c r="G22" s="12">
        <f t="shared" si="21"/>
        <v>0.23093777388255915</v>
      </c>
      <c r="H22" s="11">
        <v>450</v>
      </c>
      <c r="I22" s="12">
        <f t="shared" si="22"/>
        <v>0.21593090211132437</v>
      </c>
      <c r="J22" s="11">
        <v>414</v>
      </c>
      <c r="K22" s="12">
        <f t="shared" si="23"/>
        <v>0.20679320679320679</v>
      </c>
      <c r="L22" s="12">
        <f>(J22-B22)/B22</f>
        <v>5.6122448979591837E-2</v>
      </c>
    </row>
    <row r="23" spans="1:12" x14ac:dyDescent="0.25">
      <c r="A23" s="5" t="s">
        <v>21</v>
      </c>
      <c r="B23" s="11">
        <v>221</v>
      </c>
      <c r="C23" s="12">
        <f t="shared" si="19"/>
        <v>0.11427094105480869</v>
      </c>
      <c r="D23" s="11">
        <v>225</v>
      </c>
      <c r="E23" s="12">
        <f t="shared" si="20"/>
        <v>0.11266900350525788</v>
      </c>
      <c r="F23" s="11">
        <v>245</v>
      </c>
      <c r="G23" s="12">
        <f t="shared" si="21"/>
        <v>0.10736196319018405</v>
      </c>
      <c r="H23" s="11">
        <v>148</v>
      </c>
      <c r="I23" s="12">
        <f t="shared" si="22"/>
        <v>7.1017274472168906E-2</v>
      </c>
      <c r="J23" s="11">
        <v>145</v>
      </c>
      <c r="K23" s="12">
        <f t="shared" si="23"/>
        <v>7.2427572427572431E-2</v>
      </c>
      <c r="L23" s="12">
        <f>(J23-B23)/B23</f>
        <v>-0.34389140271493213</v>
      </c>
    </row>
    <row r="24" spans="1:12" s="38" customFormat="1" x14ac:dyDescent="0.25">
      <c r="A24" s="6" t="s">
        <v>5</v>
      </c>
      <c r="B24" s="13">
        <f t="shared" ref="B24" si="24">SUM(B20:B23)</f>
        <v>1934</v>
      </c>
      <c r="C24" s="14">
        <f t="shared" si="19"/>
        <v>1</v>
      </c>
      <c r="D24" s="13">
        <f t="shared" ref="D24" si="25">SUM(D20:D23)</f>
        <v>1997</v>
      </c>
      <c r="E24" s="14">
        <f t="shared" si="20"/>
        <v>1</v>
      </c>
      <c r="F24" s="13">
        <f t="shared" ref="F24" si="26">SUM(F20:F23)</f>
        <v>2282</v>
      </c>
      <c r="G24" s="14">
        <f t="shared" si="21"/>
        <v>1</v>
      </c>
      <c r="H24" s="13">
        <f t="shared" ref="H24" si="27">SUM(H20:H23)</f>
        <v>2084</v>
      </c>
      <c r="I24" s="14">
        <f t="shared" si="22"/>
        <v>1</v>
      </c>
      <c r="J24" s="13">
        <f t="shared" ref="J24" si="28">SUM(J20:J23)</f>
        <v>2002</v>
      </c>
      <c r="K24" s="14">
        <f t="shared" si="23"/>
        <v>1</v>
      </c>
      <c r="L24" s="14">
        <f>(J24-B24)/B24</f>
        <v>3.5160289555325748E-2</v>
      </c>
    </row>
    <row r="25" spans="1:12" ht="30" x14ac:dyDescent="0.25">
      <c r="A25" s="7" t="s">
        <v>22</v>
      </c>
      <c r="B25" s="58" t="s">
        <v>94</v>
      </c>
      <c r="C25" s="59"/>
      <c r="D25" s="58" t="s">
        <v>95</v>
      </c>
      <c r="E25" s="59"/>
      <c r="F25" s="58" t="s">
        <v>96</v>
      </c>
      <c r="G25" s="59"/>
      <c r="H25" s="58" t="s">
        <v>97</v>
      </c>
      <c r="I25" s="59"/>
      <c r="J25" s="58" t="s">
        <v>98</v>
      </c>
      <c r="K25" s="59"/>
      <c r="L25" s="10" t="s">
        <v>1</v>
      </c>
    </row>
    <row r="26" spans="1:12" x14ac:dyDescent="0.25">
      <c r="A26" s="5" t="s">
        <v>23</v>
      </c>
      <c r="B26" s="11">
        <v>1048</v>
      </c>
      <c r="C26" s="12">
        <f t="shared" ref="C26:C32" si="29">B26/1934</f>
        <v>0.54188210961737326</v>
      </c>
      <c r="D26" s="11">
        <v>1135</v>
      </c>
      <c r="E26" s="12">
        <f t="shared" ref="E26:E32" si="30">D26/1997</f>
        <v>0.56835252879318976</v>
      </c>
      <c r="F26" s="11">
        <v>1303</v>
      </c>
      <c r="G26" s="12">
        <f t="shared" ref="G26:G32" si="31">F26/2282</f>
        <v>0.57099035933391762</v>
      </c>
      <c r="H26" s="11">
        <v>1239</v>
      </c>
      <c r="I26" s="12">
        <f t="shared" ref="I26:I32" si="32">H26/2084</f>
        <v>0.59452975047984646</v>
      </c>
      <c r="J26" s="11">
        <v>1250</v>
      </c>
      <c r="K26" s="12">
        <f t="shared" ref="K26:K32" si="33">J26/2002</f>
        <v>0.62437562437562433</v>
      </c>
      <c r="L26" s="12">
        <f t="shared" ref="L26:L32" si="34">(J26-B26)/B26</f>
        <v>0.19274809160305342</v>
      </c>
    </row>
    <row r="27" spans="1:12" x14ac:dyDescent="0.25">
      <c r="A27" s="5" t="s">
        <v>24</v>
      </c>
      <c r="B27" s="11">
        <v>338</v>
      </c>
      <c r="C27" s="12">
        <f t="shared" si="29"/>
        <v>0.17476732161323683</v>
      </c>
      <c r="D27" s="11">
        <v>348</v>
      </c>
      <c r="E27" s="12">
        <f t="shared" si="30"/>
        <v>0.17426139208813221</v>
      </c>
      <c r="F27" s="11">
        <v>397</v>
      </c>
      <c r="G27" s="12">
        <f t="shared" si="31"/>
        <v>0.17397020157756354</v>
      </c>
      <c r="H27" s="11">
        <v>383</v>
      </c>
      <c r="I27" s="12">
        <f t="shared" si="32"/>
        <v>0.18378119001919385</v>
      </c>
      <c r="J27" s="11">
        <v>362</v>
      </c>
      <c r="K27" s="12">
        <f t="shared" si="33"/>
        <v>0.18081918081918083</v>
      </c>
      <c r="L27" s="12">
        <f t="shared" si="34"/>
        <v>7.1005917159763315E-2</v>
      </c>
    </row>
    <row r="28" spans="1:12" x14ac:dyDescent="0.25">
      <c r="A28" s="5" t="s">
        <v>25</v>
      </c>
      <c r="B28" s="11">
        <v>256</v>
      </c>
      <c r="C28" s="12">
        <f t="shared" si="29"/>
        <v>0.13236814891416754</v>
      </c>
      <c r="D28" s="11">
        <v>279</v>
      </c>
      <c r="E28" s="12">
        <f t="shared" si="30"/>
        <v>0.13970956434651979</v>
      </c>
      <c r="F28" s="11">
        <v>333</v>
      </c>
      <c r="G28" s="12">
        <f t="shared" si="31"/>
        <v>0.14592462751971955</v>
      </c>
      <c r="H28" s="11">
        <v>231</v>
      </c>
      <c r="I28" s="12">
        <f t="shared" si="32"/>
        <v>0.11084452975047984</v>
      </c>
      <c r="J28" s="11">
        <v>179</v>
      </c>
      <c r="K28" s="12">
        <f t="shared" si="33"/>
        <v>8.9410589410589408E-2</v>
      </c>
      <c r="L28" s="12">
        <f t="shared" si="34"/>
        <v>-0.30078125</v>
      </c>
    </row>
    <row r="29" spans="1:12" x14ac:dyDescent="0.25">
      <c r="A29" s="5" t="s">
        <v>26</v>
      </c>
      <c r="B29" s="11">
        <v>35</v>
      </c>
      <c r="C29" s="12">
        <f t="shared" si="29"/>
        <v>1.8097207859358842E-2</v>
      </c>
      <c r="D29" s="11">
        <v>19</v>
      </c>
      <c r="E29" s="12">
        <f t="shared" si="30"/>
        <v>9.5142714071106659E-3</v>
      </c>
      <c r="F29" s="11">
        <v>28</v>
      </c>
      <c r="G29" s="12">
        <f t="shared" si="31"/>
        <v>1.2269938650306749E-2</v>
      </c>
      <c r="H29" s="11">
        <v>14</v>
      </c>
      <c r="I29" s="12">
        <f t="shared" si="32"/>
        <v>6.7178502879078695E-3</v>
      </c>
      <c r="J29" s="11">
        <v>10</v>
      </c>
      <c r="K29" s="12">
        <f t="shared" si="33"/>
        <v>4.995004995004995E-3</v>
      </c>
      <c r="L29" s="12">
        <f t="shared" si="34"/>
        <v>-0.7142857142857143</v>
      </c>
    </row>
    <row r="30" spans="1:12" x14ac:dyDescent="0.25">
      <c r="A30" s="41" t="s">
        <v>99</v>
      </c>
      <c r="B30" s="11">
        <v>1</v>
      </c>
      <c r="C30" s="12">
        <f t="shared" si="29"/>
        <v>5.1706308169596695E-4</v>
      </c>
      <c r="D30" s="11">
        <v>1</v>
      </c>
      <c r="E30" s="12">
        <f t="shared" si="30"/>
        <v>5.00751126690035E-4</v>
      </c>
      <c r="F30" s="27" t="s">
        <v>9</v>
      </c>
      <c r="G30" s="27" t="s">
        <v>9</v>
      </c>
      <c r="H30" s="27" t="s">
        <v>9</v>
      </c>
      <c r="I30" s="27" t="s">
        <v>9</v>
      </c>
      <c r="J30" s="52">
        <v>1</v>
      </c>
      <c r="K30" s="12">
        <f t="shared" si="33"/>
        <v>4.995004995004995E-4</v>
      </c>
      <c r="L30" s="12">
        <f t="shared" si="34"/>
        <v>0</v>
      </c>
    </row>
    <row r="31" spans="1:12" x14ac:dyDescent="0.25">
      <c r="A31" s="5" t="s">
        <v>27</v>
      </c>
      <c r="B31" s="11">
        <v>256</v>
      </c>
      <c r="C31" s="12">
        <f t="shared" si="29"/>
        <v>0.13236814891416754</v>
      </c>
      <c r="D31" s="11">
        <v>215</v>
      </c>
      <c r="E31" s="12">
        <f t="shared" si="30"/>
        <v>0.10766149223835754</v>
      </c>
      <c r="F31" s="11">
        <v>221</v>
      </c>
      <c r="G31" s="12">
        <f t="shared" si="31"/>
        <v>9.6844872918492544E-2</v>
      </c>
      <c r="H31" s="11">
        <v>217</v>
      </c>
      <c r="I31" s="12">
        <f t="shared" si="32"/>
        <v>0.10412667946257198</v>
      </c>
      <c r="J31" s="42">
        <v>200</v>
      </c>
      <c r="K31" s="12">
        <f t="shared" si="33"/>
        <v>9.9900099900099903E-2</v>
      </c>
      <c r="L31" s="12">
        <f t="shared" si="34"/>
        <v>-0.21875</v>
      </c>
    </row>
    <row r="32" spans="1:12" s="38" customFormat="1" x14ac:dyDescent="0.25">
      <c r="A32" s="6" t="s">
        <v>5</v>
      </c>
      <c r="B32" s="13">
        <f>SUM(B26:B31)</f>
        <v>1934</v>
      </c>
      <c r="C32" s="14">
        <f t="shared" si="29"/>
        <v>1</v>
      </c>
      <c r="D32" s="13">
        <f>SUM(D26:D31)</f>
        <v>1997</v>
      </c>
      <c r="E32" s="14">
        <f t="shared" si="30"/>
        <v>1</v>
      </c>
      <c r="F32" s="13">
        <f>SUM(F26:F31)</f>
        <v>2282</v>
      </c>
      <c r="G32" s="14">
        <f t="shared" si="31"/>
        <v>1</v>
      </c>
      <c r="H32" s="13">
        <f>SUM(H26:H31)</f>
        <v>2084</v>
      </c>
      <c r="I32" s="14">
        <f t="shared" si="32"/>
        <v>1</v>
      </c>
      <c r="J32" s="13">
        <f>SUM(J26:J31)</f>
        <v>2002</v>
      </c>
      <c r="K32" s="14">
        <f t="shared" si="33"/>
        <v>1</v>
      </c>
      <c r="L32" s="14">
        <f t="shared" si="34"/>
        <v>3.5160289555325748E-2</v>
      </c>
    </row>
    <row r="33" spans="1:12" ht="30" x14ac:dyDescent="0.25">
      <c r="A33" s="4" t="s">
        <v>28</v>
      </c>
      <c r="B33" s="58" t="s">
        <v>94</v>
      </c>
      <c r="C33" s="59"/>
      <c r="D33" s="58" t="s">
        <v>95</v>
      </c>
      <c r="E33" s="59"/>
      <c r="F33" s="58" t="s">
        <v>96</v>
      </c>
      <c r="G33" s="59"/>
      <c r="H33" s="58" t="s">
        <v>97</v>
      </c>
      <c r="I33" s="59"/>
      <c r="J33" s="58" t="s">
        <v>98</v>
      </c>
      <c r="K33" s="59"/>
      <c r="L33" s="10" t="s">
        <v>1</v>
      </c>
    </row>
    <row r="34" spans="1:12" ht="30" x14ac:dyDescent="0.25">
      <c r="A34" s="8" t="s">
        <v>87</v>
      </c>
      <c r="B34" s="11">
        <v>1355</v>
      </c>
      <c r="C34" s="12">
        <f t="shared" ref="C34:C36" si="35">B34/1934</f>
        <v>0.70062047569803521</v>
      </c>
      <c r="D34" s="11">
        <v>1354</v>
      </c>
      <c r="E34" s="12">
        <f t="shared" ref="E34:E36" si="36">D34/1997</f>
        <v>0.67801702553830745</v>
      </c>
      <c r="F34" s="11">
        <v>1512</v>
      </c>
      <c r="G34" s="12">
        <f t="shared" ref="G34:G36" si="37">F34/2282</f>
        <v>0.66257668711656437</v>
      </c>
      <c r="H34" s="11">
        <v>1285</v>
      </c>
      <c r="I34" s="12">
        <f t="shared" ref="I34:I36" si="38">H34/2084</f>
        <v>0.61660268714011512</v>
      </c>
      <c r="J34" s="11">
        <v>1224</v>
      </c>
      <c r="K34" s="12">
        <f t="shared" ref="K34:K36" si="39">J34/2002</f>
        <v>0.61138861138861134</v>
      </c>
      <c r="L34" s="12">
        <f>(J34-B34)/B34</f>
        <v>-9.6678966789667892E-2</v>
      </c>
    </row>
    <row r="35" spans="1:12" x14ac:dyDescent="0.25">
      <c r="A35" s="5" t="s">
        <v>29</v>
      </c>
      <c r="B35" s="11">
        <v>579</v>
      </c>
      <c r="C35" s="12">
        <f t="shared" si="35"/>
        <v>0.29937952430196485</v>
      </c>
      <c r="D35" s="11">
        <v>643</v>
      </c>
      <c r="E35" s="12">
        <f t="shared" si="36"/>
        <v>0.32198297446169255</v>
      </c>
      <c r="F35" s="11">
        <v>770</v>
      </c>
      <c r="G35" s="12">
        <f t="shared" si="37"/>
        <v>0.33742331288343558</v>
      </c>
      <c r="H35" s="11">
        <v>799</v>
      </c>
      <c r="I35" s="12">
        <f t="shared" si="38"/>
        <v>0.38339731285988482</v>
      </c>
      <c r="J35" s="11">
        <v>778</v>
      </c>
      <c r="K35" s="12">
        <f t="shared" si="39"/>
        <v>0.38861138861138861</v>
      </c>
      <c r="L35" s="12">
        <f>(J35-B35)/B35</f>
        <v>0.34369602763385149</v>
      </c>
    </row>
    <row r="36" spans="1:12" s="38" customFormat="1" x14ac:dyDescent="0.25">
      <c r="A36" s="6" t="s">
        <v>5</v>
      </c>
      <c r="B36" s="13">
        <f t="shared" ref="B36" si="40">SUM(B34:B35)</f>
        <v>1934</v>
      </c>
      <c r="C36" s="14">
        <f t="shared" si="35"/>
        <v>1</v>
      </c>
      <c r="D36" s="13">
        <f t="shared" ref="D36" si="41">SUM(D34:D35)</f>
        <v>1997</v>
      </c>
      <c r="E36" s="14">
        <f t="shared" si="36"/>
        <v>1</v>
      </c>
      <c r="F36" s="13">
        <f t="shared" ref="F36" si="42">SUM(F34:F35)</f>
        <v>2282</v>
      </c>
      <c r="G36" s="14">
        <f t="shared" si="37"/>
        <v>1</v>
      </c>
      <c r="H36" s="13">
        <f t="shared" ref="H36" si="43">SUM(H34:H35)</f>
        <v>2084</v>
      </c>
      <c r="I36" s="14">
        <f t="shared" si="38"/>
        <v>1</v>
      </c>
      <c r="J36" s="13">
        <f t="shared" ref="J36" si="44">SUM(J34:J35)</f>
        <v>2002</v>
      </c>
      <c r="K36" s="14">
        <f t="shared" si="39"/>
        <v>1</v>
      </c>
      <c r="L36" s="14">
        <f>(J36-B36)/B36</f>
        <v>3.5160289555325748E-2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1"/>
  <sheetViews>
    <sheetView zoomScaleNormal="100" workbookViewId="0">
      <selection sqref="A1:H2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4" customWidth="1"/>
    <col min="6" max="6" width="13.140625" style="15" customWidth="1"/>
    <col min="7" max="7" width="13.140625" style="24" customWidth="1"/>
    <col min="8" max="8" width="13.140625" style="25" customWidth="1"/>
  </cols>
  <sheetData>
    <row r="1" spans="1:8" x14ac:dyDescent="0.25">
      <c r="A1" s="55" t="s">
        <v>35</v>
      </c>
      <c r="B1" s="55"/>
      <c r="C1" s="55"/>
      <c r="D1" s="55"/>
      <c r="E1" s="55"/>
      <c r="F1" s="55"/>
      <c r="G1" s="55"/>
      <c r="H1" s="55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16" t="s">
        <v>31</v>
      </c>
      <c r="B3" s="2" t="s">
        <v>32</v>
      </c>
      <c r="C3" s="18" t="s">
        <v>82</v>
      </c>
      <c r="D3" s="18" t="s">
        <v>83</v>
      </c>
      <c r="E3" s="19" t="s">
        <v>84</v>
      </c>
      <c r="F3" s="18" t="s">
        <v>85</v>
      </c>
      <c r="G3" s="19" t="s">
        <v>33</v>
      </c>
      <c r="H3" s="20" t="s">
        <v>86</v>
      </c>
    </row>
    <row r="4" spans="1:8" x14ac:dyDescent="0.25">
      <c r="A4" s="62" t="s">
        <v>36</v>
      </c>
      <c r="B4" s="3" t="s">
        <v>94</v>
      </c>
      <c r="C4" s="11">
        <v>1982</v>
      </c>
      <c r="D4" s="11">
        <v>1676</v>
      </c>
      <c r="E4" s="21">
        <v>0.84561049445005043</v>
      </c>
      <c r="F4" s="11">
        <v>1223</v>
      </c>
      <c r="G4" s="21">
        <v>0.6170534813319879</v>
      </c>
      <c r="H4" s="23" t="s">
        <v>9</v>
      </c>
    </row>
    <row r="5" spans="1:8" x14ac:dyDescent="0.25">
      <c r="A5" s="63"/>
      <c r="B5" s="3" t="s">
        <v>95</v>
      </c>
      <c r="C5" s="11">
        <v>2041</v>
      </c>
      <c r="D5" s="11">
        <v>1695</v>
      </c>
      <c r="E5" s="21">
        <v>0.83047525722684956</v>
      </c>
      <c r="F5" s="11">
        <v>1317</v>
      </c>
      <c r="G5" s="21">
        <v>0.64527192552670265</v>
      </c>
      <c r="H5" s="23" t="s">
        <v>9</v>
      </c>
    </row>
    <row r="6" spans="1:8" x14ac:dyDescent="0.25">
      <c r="A6" s="63"/>
      <c r="B6" s="3" t="s">
        <v>96</v>
      </c>
      <c r="C6" s="11">
        <v>2349</v>
      </c>
      <c r="D6" s="11">
        <v>1996</v>
      </c>
      <c r="E6" s="21">
        <v>0.8497232865048957</v>
      </c>
      <c r="F6" s="11">
        <v>1520</v>
      </c>
      <c r="G6" s="21">
        <v>0.64708386547467012</v>
      </c>
      <c r="H6" s="23" t="s">
        <v>9</v>
      </c>
    </row>
    <row r="7" spans="1:8" x14ac:dyDescent="0.25">
      <c r="A7" s="63"/>
      <c r="B7" s="3" t="s">
        <v>97</v>
      </c>
      <c r="C7" s="11">
        <v>2765</v>
      </c>
      <c r="D7" s="11">
        <v>2416</v>
      </c>
      <c r="E7" s="21">
        <v>0.87377938517179021</v>
      </c>
      <c r="F7" s="11">
        <v>1983</v>
      </c>
      <c r="G7" s="21">
        <v>0.71717902350813745</v>
      </c>
      <c r="H7" s="23" t="s">
        <v>9</v>
      </c>
    </row>
    <row r="8" spans="1:8" x14ac:dyDescent="0.25">
      <c r="A8" s="64"/>
      <c r="B8" s="3" t="s">
        <v>98</v>
      </c>
      <c r="C8" s="11">
        <v>2669</v>
      </c>
      <c r="D8" s="11">
        <v>2192</v>
      </c>
      <c r="E8" s="21">
        <v>0.82128137879355567</v>
      </c>
      <c r="F8" s="11">
        <v>1729</v>
      </c>
      <c r="G8" s="21">
        <v>0.64780816785312856</v>
      </c>
      <c r="H8" s="23" t="s">
        <v>9</v>
      </c>
    </row>
    <row r="10" spans="1:8" ht="30" x14ac:dyDescent="0.25">
      <c r="A10" s="4" t="s">
        <v>34</v>
      </c>
      <c r="B10" s="2" t="s">
        <v>32</v>
      </c>
      <c r="C10" s="18" t="s">
        <v>82</v>
      </c>
      <c r="D10" s="18" t="s">
        <v>83</v>
      </c>
      <c r="E10" s="19" t="s">
        <v>84</v>
      </c>
      <c r="F10" s="18" t="s">
        <v>85</v>
      </c>
      <c r="G10" s="19" t="s">
        <v>33</v>
      </c>
      <c r="H10" s="20" t="s">
        <v>86</v>
      </c>
    </row>
    <row r="11" spans="1:8" x14ac:dyDescent="0.25">
      <c r="A11" s="60" t="s">
        <v>37</v>
      </c>
      <c r="B11" s="3" t="s">
        <v>94</v>
      </c>
      <c r="C11" s="11" t="s">
        <v>9</v>
      </c>
      <c r="D11" s="11" t="s">
        <v>9</v>
      </c>
      <c r="E11" s="22" t="s">
        <v>9</v>
      </c>
      <c r="F11" s="11" t="s">
        <v>9</v>
      </c>
      <c r="G11" s="22" t="s">
        <v>9</v>
      </c>
      <c r="H11" s="23" t="s">
        <v>9</v>
      </c>
    </row>
    <row r="12" spans="1:8" x14ac:dyDescent="0.25">
      <c r="A12" s="60"/>
      <c r="B12" s="3" t="s">
        <v>95</v>
      </c>
      <c r="C12" s="11" t="s">
        <v>9</v>
      </c>
      <c r="D12" s="11" t="s">
        <v>9</v>
      </c>
      <c r="E12" s="22" t="s">
        <v>9</v>
      </c>
      <c r="F12" s="11" t="s">
        <v>9</v>
      </c>
      <c r="G12" s="22" t="s">
        <v>9</v>
      </c>
      <c r="H12" s="23" t="s">
        <v>9</v>
      </c>
    </row>
    <row r="13" spans="1:8" x14ac:dyDescent="0.25">
      <c r="A13" s="60"/>
      <c r="B13" s="3" t="s">
        <v>96</v>
      </c>
      <c r="C13" s="11" t="s">
        <v>9</v>
      </c>
      <c r="D13" s="11" t="s">
        <v>9</v>
      </c>
      <c r="E13" s="22" t="s">
        <v>9</v>
      </c>
      <c r="F13" s="11" t="s">
        <v>9</v>
      </c>
      <c r="G13" s="22" t="s">
        <v>9</v>
      </c>
      <c r="H13" s="23" t="s">
        <v>9</v>
      </c>
    </row>
    <row r="14" spans="1:8" x14ac:dyDescent="0.25">
      <c r="A14" s="60"/>
      <c r="B14" s="3" t="s">
        <v>97</v>
      </c>
      <c r="C14" s="11">
        <v>191</v>
      </c>
      <c r="D14" s="11">
        <v>163</v>
      </c>
      <c r="E14" s="22">
        <v>0.8534031413612565</v>
      </c>
      <c r="F14" s="11">
        <v>118</v>
      </c>
      <c r="G14" s="22">
        <v>0.61780104712041883</v>
      </c>
      <c r="H14" s="23" t="s">
        <v>9</v>
      </c>
    </row>
    <row r="15" spans="1:8" x14ac:dyDescent="0.25">
      <c r="A15" s="60"/>
      <c r="B15" s="3" t="s">
        <v>98</v>
      </c>
      <c r="C15" s="11">
        <v>141</v>
      </c>
      <c r="D15" s="11">
        <v>94</v>
      </c>
      <c r="E15" s="22">
        <v>0.66666666666666663</v>
      </c>
      <c r="F15" s="11">
        <v>68</v>
      </c>
      <c r="G15" s="22">
        <v>0.48226950354609927</v>
      </c>
      <c r="H15" s="23" t="s">
        <v>9</v>
      </c>
    </row>
    <row r="16" spans="1:8" ht="30" x14ac:dyDescent="0.25">
      <c r="A16" s="17"/>
      <c r="B16" s="2" t="s">
        <v>32</v>
      </c>
      <c r="C16" s="18" t="s">
        <v>82</v>
      </c>
      <c r="D16" s="18" t="s">
        <v>83</v>
      </c>
      <c r="E16" s="19" t="s">
        <v>84</v>
      </c>
      <c r="F16" s="18" t="s">
        <v>85</v>
      </c>
      <c r="G16" s="19" t="s">
        <v>33</v>
      </c>
      <c r="H16" s="20" t="s">
        <v>86</v>
      </c>
    </row>
    <row r="17" spans="1:8" x14ac:dyDescent="0.25">
      <c r="A17" s="60" t="s">
        <v>38</v>
      </c>
      <c r="B17" s="3" t="s">
        <v>94</v>
      </c>
      <c r="C17" s="11" t="s">
        <v>9</v>
      </c>
      <c r="D17" s="11" t="s">
        <v>9</v>
      </c>
      <c r="E17" s="22" t="s">
        <v>9</v>
      </c>
      <c r="F17" s="11" t="s">
        <v>9</v>
      </c>
      <c r="G17" s="22" t="s">
        <v>9</v>
      </c>
      <c r="H17" s="23" t="s">
        <v>9</v>
      </c>
    </row>
    <row r="18" spans="1:8" x14ac:dyDescent="0.25">
      <c r="A18" s="60"/>
      <c r="B18" s="3" t="s">
        <v>95</v>
      </c>
      <c r="C18" s="11" t="s">
        <v>9</v>
      </c>
      <c r="D18" s="11" t="s">
        <v>9</v>
      </c>
      <c r="E18" s="22" t="s">
        <v>9</v>
      </c>
      <c r="F18" s="11" t="s">
        <v>9</v>
      </c>
      <c r="G18" s="22" t="s">
        <v>9</v>
      </c>
      <c r="H18" s="23" t="s">
        <v>9</v>
      </c>
    </row>
    <row r="19" spans="1:8" x14ac:dyDescent="0.25">
      <c r="A19" s="60"/>
      <c r="B19" s="3" t="s">
        <v>96</v>
      </c>
      <c r="C19" s="11" t="s">
        <v>9</v>
      </c>
      <c r="D19" s="11" t="s">
        <v>9</v>
      </c>
      <c r="E19" s="22" t="s">
        <v>9</v>
      </c>
      <c r="F19" s="11" t="s">
        <v>9</v>
      </c>
      <c r="G19" s="22" t="s">
        <v>9</v>
      </c>
      <c r="H19" s="23" t="s">
        <v>9</v>
      </c>
    </row>
    <row r="20" spans="1:8" x14ac:dyDescent="0.25">
      <c r="A20" s="60"/>
      <c r="B20" s="3" t="s">
        <v>97</v>
      </c>
      <c r="C20" s="11">
        <v>292</v>
      </c>
      <c r="D20" s="11">
        <v>269</v>
      </c>
      <c r="E20" s="22">
        <v>0.92123287671232879</v>
      </c>
      <c r="F20" s="11">
        <v>227</v>
      </c>
      <c r="G20" s="22">
        <v>0.7773972602739726</v>
      </c>
      <c r="H20" s="23" t="s">
        <v>9</v>
      </c>
    </row>
    <row r="21" spans="1:8" x14ac:dyDescent="0.25">
      <c r="A21" s="60"/>
      <c r="B21" s="3" t="s">
        <v>98</v>
      </c>
      <c r="C21" s="11">
        <v>335</v>
      </c>
      <c r="D21" s="11">
        <v>280</v>
      </c>
      <c r="E21" s="22">
        <v>0.83582089552238803</v>
      </c>
      <c r="F21" s="11">
        <v>219</v>
      </c>
      <c r="G21" s="22">
        <v>0.65373134328358207</v>
      </c>
      <c r="H21" s="23" t="s">
        <v>9</v>
      </c>
    </row>
    <row r="22" spans="1:8" ht="30" x14ac:dyDescent="0.25">
      <c r="A22" s="17"/>
      <c r="B22" s="2" t="s">
        <v>32</v>
      </c>
      <c r="C22" s="18" t="s">
        <v>82</v>
      </c>
      <c r="D22" s="18" t="s">
        <v>83</v>
      </c>
      <c r="E22" s="19" t="s">
        <v>84</v>
      </c>
      <c r="F22" s="18" t="s">
        <v>85</v>
      </c>
      <c r="G22" s="19" t="s">
        <v>33</v>
      </c>
      <c r="H22" s="20" t="s">
        <v>86</v>
      </c>
    </row>
    <row r="23" spans="1:8" x14ac:dyDescent="0.25">
      <c r="A23" s="60" t="s">
        <v>39</v>
      </c>
      <c r="B23" s="3" t="s">
        <v>94</v>
      </c>
      <c r="C23" s="11" t="s">
        <v>9</v>
      </c>
      <c r="D23" s="11" t="s">
        <v>9</v>
      </c>
      <c r="E23" s="22" t="s">
        <v>9</v>
      </c>
      <c r="F23" s="11" t="s">
        <v>9</v>
      </c>
      <c r="G23" s="22" t="s">
        <v>9</v>
      </c>
      <c r="H23" s="23" t="s">
        <v>9</v>
      </c>
    </row>
    <row r="24" spans="1:8" x14ac:dyDescent="0.25">
      <c r="A24" s="60"/>
      <c r="B24" s="3" t="s">
        <v>95</v>
      </c>
      <c r="C24" s="11" t="s">
        <v>9</v>
      </c>
      <c r="D24" s="11" t="s">
        <v>9</v>
      </c>
      <c r="E24" s="22" t="s">
        <v>9</v>
      </c>
      <c r="F24" s="11" t="s">
        <v>9</v>
      </c>
      <c r="G24" s="22" t="s">
        <v>9</v>
      </c>
      <c r="H24" s="23" t="s">
        <v>9</v>
      </c>
    </row>
    <row r="25" spans="1:8" x14ac:dyDescent="0.25">
      <c r="A25" s="60"/>
      <c r="B25" s="3" t="s">
        <v>96</v>
      </c>
      <c r="C25" s="3" t="s">
        <v>9</v>
      </c>
      <c r="D25" s="3" t="s">
        <v>9</v>
      </c>
      <c r="E25" s="22" t="s">
        <v>9</v>
      </c>
      <c r="F25" s="3" t="s">
        <v>9</v>
      </c>
      <c r="G25" s="22" t="s">
        <v>9</v>
      </c>
      <c r="H25" s="23" t="s">
        <v>9</v>
      </c>
    </row>
    <row r="26" spans="1:8" x14ac:dyDescent="0.25">
      <c r="A26" s="60"/>
      <c r="B26" s="3" t="s">
        <v>97</v>
      </c>
      <c r="C26" s="11">
        <v>13</v>
      </c>
      <c r="D26" s="11">
        <v>13</v>
      </c>
      <c r="E26" s="22">
        <v>1</v>
      </c>
      <c r="F26" s="11">
        <v>9</v>
      </c>
      <c r="G26" s="22">
        <v>0.69230769230769229</v>
      </c>
      <c r="H26" s="23" t="s">
        <v>9</v>
      </c>
    </row>
    <row r="27" spans="1:8" x14ac:dyDescent="0.25">
      <c r="A27" s="60"/>
      <c r="B27" s="3" t="s">
        <v>98</v>
      </c>
      <c r="C27" s="3" t="s">
        <v>9</v>
      </c>
      <c r="D27" s="3" t="s">
        <v>9</v>
      </c>
      <c r="E27" s="22" t="s">
        <v>9</v>
      </c>
      <c r="F27" s="3" t="s">
        <v>9</v>
      </c>
      <c r="G27" s="22" t="s">
        <v>9</v>
      </c>
      <c r="H27" s="23" t="s">
        <v>9</v>
      </c>
    </row>
    <row r="28" spans="1:8" ht="30" x14ac:dyDescent="0.25">
      <c r="A28" s="17"/>
      <c r="B28" s="2" t="s">
        <v>32</v>
      </c>
      <c r="C28" s="18" t="s">
        <v>82</v>
      </c>
      <c r="D28" s="18" t="s">
        <v>83</v>
      </c>
      <c r="E28" s="19" t="s">
        <v>84</v>
      </c>
      <c r="F28" s="18" t="s">
        <v>85</v>
      </c>
      <c r="G28" s="19" t="s">
        <v>33</v>
      </c>
      <c r="H28" s="20" t="s">
        <v>86</v>
      </c>
    </row>
    <row r="29" spans="1:8" x14ac:dyDescent="0.25">
      <c r="A29" s="65" t="s">
        <v>40</v>
      </c>
      <c r="B29" s="3" t="s">
        <v>94</v>
      </c>
      <c r="C29" s="11" t="s">
        <v>9</v>
      </c>
      <c r="D29" s="11" t="s">
        <v>9</v>
      </c>
      <c r="E29" s="22" t="s">
        <v>9</v>
      </c>
      <c r="F29" s="11" t="s">
        <v>9</v>
      </c>
      <c r="G29" s="22" t="s">
        <v>9</v>
      </c>
      <c r="H29" s="23" t="s">
        <v>9</v>
      </c>
    </row>
    <row r="30" spans="1:8" x14ac:dyDescent="0.25">
      <c r="A30" s="65"/>
      <c r="B30" s="3" t="s">
        <v>95</v>
      </c>
      <c r="C30" s="11" t="s">
        <v>9</v>
      </c>
      <c r="D30" s="11" t="s">
        <v>9</v>
      </c>
      <c r="E30" s="22" t="s">
        <v>9</v>
      </c>
      <c r="F30" s="11" t="s">
        <v>9</v>
      </c>
      <c r="G30" s="22" t="s">
        <v>9</v>
      </c>
      <c r="H30" s="23" t="s">
        <v>9</v>
      </c>
    </row>
    <row r="31" spans="1:8" x14ac:dyDescent="0.25">
      <c r="A31" s="65"/>
      <c r="B31" s="3" t="s">
        <v>96</v>
      </c>
      <c r="C31" s="11" t="s">
        <v>9</v>
      </c>
      <c r="D31" s="11" t="s">
        <v>9</v>
      </c>
      <c r="E31" s="22" t="s">
        <v>9</v>
      </c>
      <c r="F31" s="11" t="s">
        <v>9</v>
      </c>
      <c r="G31" s="22" t="s">
        <v>9</v>
      </c>
      <c r="H31" s="23" t="s">
        <v>9</v>
      </c>
    </row>
    <row r="32" spans="1:8" x14ac:dyDescent="0.25">
      <c r="A32" s="65"/>
      <c r="B32" s="3" t="s">
        <v>97</v>
      </c>
      <c r="C32" s="11">
        <v>62</v>
      </c>
      <c r="D32" s="11">
        <v>54</v>
      </c>
      <c r="E32" s="22">
        <v>0.87096774193548387</v>
      </c>
      <c r="F32" s="11">
        <v>42</v>
      </c>
      <c r="G32" s="22">
        <v>0.67741935483870963</v>
      </c>
      <c r="H32" s="23" t="s">
        <v>9</v>
      </c>
    </row>
    <row r="33" spans="1:8" x14ac:dyDescent="0.25">
      <c r="A33" s="65"/>
      <c r="B33" s="3" t="s">
        <v>98</v>
      </c>
      <c r="C33" s="11">
        <v>64</v>
      </c>
      <c r="D33" s="11">
        <v>57</v>
      </c>
      <c r="E33" s="22">
        <v>0.890625</v>
      </c>
      <c r="F33" s="11">
        <v>38</v>
      </c>
      <c r="G33" s="22">
        <v>0.59375</v>
      </c>
      <c r="H33" s="23" t="s">
        <v>9</v>
      </c>
    </row>
    <row r="34" spans="1:8" ht="30" x14ac:dyDescent="0.25">
      <c r="A34" s="17"/>
      <c r="B34" s="2" t="s">
        <v>32</v>
      </c>
      <c r="C34" s="18" t="s">
        <v>82</v>
      </c>
      <c r="D34" s="18" t="s">
        <v>83</v>
      </c>
      <c r="E34" s="19" t="s">
        <v>84</v>
      </c>
      <c r="F34" s="18" t="s">
        <v>85</v>
      </c>
      <c r="G34" s="19" t="s">
        <v>33</v>
      </c>
      <c r="H34" s="20" t="s">
        <v>86</v>
      </c>
    </row>
    <row r="35" spans="1:8" x14ac:dyDescent="0.25">
      <c r="A35" s="65" t="s">
        <v>41</v>
      </c>
      <c r="B35" s="3" t="s">
        <v>94</v>
      </c>
      <c r="C35" s="11" t="s">
        <v>9</v>
      </c>
      <c r="D35" s="11" t="s">
        <v>9</v>
      </c>
      <c r="E35" s="22" t="s">
        <v>9</v>
      </c>
      <c r="F35" s="11" t="s">
        <v>9</v>
      </c>
      <c r="G35" s="22" t="s">
        <v>9</v>
      </c>
      <c r="H35" s="23" t="s">
        <v>9</v>
      </c>
    </row>
    <row r="36" spans="1:8" x14ac:dyDescent="0.25">
      <c r="A36" s="65"/>
      <c r="B36" s="3" t="s">
        <v>95</v>
      </c>
      <c r="C36" s="11" t="s">
        <v>9</v>
      </c>
      <c r="D36" s="11" t="s">
        <v>9</v>
      </c>
      <c r="E36" s="22" t="s">
        <v>9</v>
      </c>
      <c r="F36" s="11" t="s">
        <v>9</v>
      </c>
      <c r="G36" s="22" t="s">
        <v>9</v>
      </c>
      <c r="H36" s="23" t="s">
        <v>9</v>
      </c>
    </row>
    <row r="37" spans="1:8" x14ac:dyDescent="0.25">
      <c r="A37" s="65"/>
      <c r="B37" s="3" t="s">
        <v>96</v>
      </c>
      <c r="C37" s="11" t="s">
        <v>9</v>
      </c>
      <c r="D37" s="11" t="s">
        <v>9</v>
      </c>
      <c r="E37" s="22" t="s">
        <v>9</v>
      </c>
      <c r="F37" s="11" t="s">
        <v>9</v>
      </c>
      <c r="G37" s="22" t="s">
        <v>9</v>
      </c>
      <c r="H37" s="23" t="s">
        <v>9</v>
      </c>
    </row>
    <row r="38" spans="1:8" x14ac:dyDescent="0.25">
      <c r="A38" s="65"/>
      <c r="B38" s="3" t="s">
        <v>97</v>
      </c>
      <c r="C38" s="11">
        <v>21</v>
      </c>
      <c r="D38" s="11">
        <v>19</v>
      </c>
      <c r="E38" s="22">
        <v>0.90476190476190477</v>
      </c>
      <c r="F38" s="11">
        <v>18</v>
      </c>
      <c r="G38" s="22">
        <v>0.8571428571428571</v>
      </c>
      <c r="H38" s="23" t="s">
        <v>9</v>
      </c>
    </row>
    <row r="39" spans="1:8" x14ac:dyDescent="0.25">
      <c r="A39" s="65"/>
      <c r="B39" s="3" t="s">
        <v>98</v>
      </c>
      <c r="C39" s="11">
        <v>40</v>
      </c>
      <c r="D39" s="11">
        <v>33</v>
      </c>
      <c r="E39" s="22">
        <v>0.82499999999999996</v>
      </c>
      <c r="F39" s="11">
        <v>26</v>
      </c>
      <c r="G39" s="22">
        <v>0.65</v>
      </c>
      <c r="H39" s="23" t="s">
        <v>9</v>
      </c>
    </row>
    <row r="40" spans="1:8" ht="30" x14ac:dyDescent="0.25">
      <c r="A40" s="17"/>
      <c r="B40" s="2" t="s">
        <v>32</v>
      </c>
      <c r="C40" s="18" t="s">
        <v>82</v>
      </c>
      <c r="D40" s="18" t="s">
        <v>83</v>
      </c>
      <c r="E40" s="19" t="s">
        <v>84</v>
      </c>
      <c r="F40" s="18" t="s">
        <v>85</v>
      </c>
      <c r="G40" s="19" t="s">
        <v>33</v>
      </c>
      <c r="H40" s="20" t="s">
        <v>86</v>
      </c>
    </row>
    <row r="41" spans="1:8" x14ac:dyDescent="0.25">
      <c r="A41" s="60" t="s">
        <v>42</v>
      </c>
      <c r="B41" s="3" t="s">
        <v>94</v>
      </c>
      <c r="C41" s="11">
        <v>182</v>
      </c>
      <c r="D41" s="11">
        <v>156</v>
      </c>
      <c r="E41" s="22">
        <v>0.8571428571428571</v>
      </c>
      <c r="F41" s="11">
        <v>124</v>
      </c>
      <c r="G41" s="22">
        <v>0.68131868131868134</v>
      </c>
      <c r="H41" s="23" t="s">
        <v>9</v>
      </c>
    </row>
    <row r="42" spans="1:8" x14ac:dyDescent="0.25">
      <c r="A42" s="60"/>
      <c r="B42" s="3" t="s">
        <v>95</v>
      </c>
      <c r="C42" s="11">
        <v>193</v>
      </c>
      <c r="D42" s="11">
        <v>175</v>
      </c>
      <c r="E42" s="22">
        <v>0.90673575129533679</v>
      </c>
      <c r="F42" s="11">
        <v>156</v>
      </c>
      <c r="G42" s="22">
        <v>0.80829015544041449</v>
      </c>
      <c r="H42" s="23" t="s">
        <v>9</v>
      </c>
    </row>
    <row r="43" spans="1:8" x14ac:dyDescent="0.25">
      <c r="A43" s="60"/>
      <c r="B43" s="3" t="s">
        <v>96</v>
      </c>
      <c r="C43" s="11">
        <v>184</v>
      </c>
      <c r="D43" s="11">
        <v>152</v>
      </c>
      <c r="E43" s="22">
        <v>0.82608695652173914</v>
      </c>
      <c r="F43" s="11">
        <v>125</v>
      </c>
      <c r="G43" s="22">
        <v>0.67934782608695654</v>
      </c>
      <c r="H43" s="23" t="s">
        <v>9</v>
      </c>
    </row>
    <row r="44" spans="1:8" x14ac:dyDescent="0.25">
      <c r="A44" s="60"/>
      <c r="B44" s="3" t="s">
        <v>97</v>
      </c>
      <c r="C44" s="11" t="s">
        <v>9</v>
      </c>
      <c r="D44" s="11" t="s">
        <v>9</v>
      </c>
      <c r="E44" s="22" t="s">
        <v>9</v>
      </c>
      <c r="F44" s="11" t="s">
        <v>9</v>
      </c>
      <c r="G44" s="22" t="s">
        <v>9</v>
      </c>
      <c r="H44" s="23" t="s">
        <v>9</v>
      </c>
    </row>
    <row r="45" spans="1:8" x14ac:dyDescent="0.25">
      <c r="A45" s="60"/>
      <c r="B45" s="3" t="s">
        <v>98</v>
      </c>
      <c r="C45" s="11" t="s">
        <v>9</v>
      </c>
      <c r="D45" s="11" t="s">
        <v>9</v>
      </c>
      <c r="E45" s="22" t="s">
        <v>9</v>
      </c>
      <c r="F45" s="11" t="s">
        <v>9</v>
      </c>
      <c r="G45" s="22" t="s">
        <v>9</v>
      </c>
      <c r="H45" s="23" t="s">
        <v>9</v>
      </c>
    </row>
    <row r="46" spans="1:8" ht="30" x14ac:dyDescent="0.25">
      <c r="A46" s="17"/>
      <c r="B46" s="2" t="s">
        <v>32</v>
      </c>
      <c r="C46" s="18" t="s">
        <v>82</v>
      </c>
      <c r="D46" s="18" t="s">
        <v>83</v>
      </c>
      <c r="E46" s="19" t="s">
        <v>84</v>
      </c>
      <c r="F46" s="18" t="s">
        <v>85</v>
      </c>
      <c r="G46" s="19" t="s">
        <v>33</v>
      </c>
      <c r="H46" s="20" t="s">
        <v>86</v>
      </c>
    </row>
    <row r="47" spans="1:8" x14ac:dyDescent="0.25">
      <c r="A47" s="60" t="s">
        <v>43</v>
      </c>
      <c r="B47" s="3" t="s">
        <v>94</v>
      </c>
      <c r="C47" s="11">
        <v>357</v>
      </c>
      <c r="D47" s="11">
        <v>292</v>
      </c>
      <c r="E47" s="22">
        <v>0.81792717086834732</v>
      </c>
      <c r="F47" s="11">
        <v>196</v>
      </c>
      <c r="G47" s="22">
        <v>0.5490196078431373</v>
      </c>
      <c r="H47" s="23" t="s">
        <v>9</v>
      </c>
    </row>
    <row r="48" spans="1:8" x14ac:dyDescent="0.25">
      <c r="A48" s="60"/>
      <c r="B48" s="3" t="s">
        <v>95</v>
      </c>
      <c r="C48" s="11">
        <v>336</v>
      </c>
      <c r="D48" s="11">
        <v>269</v>
      </c>
      <c r="E48" s="22">
        <v>0.80059523809523814</v>
      </c>
      <c r="F48" s="11">
        <v>178</v>
      </c>
      <c r="G48" s="22">
        <v>0.52976190476190477</v>
      </c>
      <c r="H48" s="23" t="s">
        <v>9</v>
      </c>
    </row>
    <row r="49" spans="1:8" x14ac:dyDescent="0.25">
      <c r="A49" s="60"/>
      <c r="B49" s="3" t="s">
        <v>96</v>
      </c>
      <c r="C49" s="11">
        <v>353</v>
      </c>
      <c r="D49" s="11">
        <v>313</v>
      </c>
      <c r="E49" s="22">
        <v>0.88668555240793201</v>
      </c>
      <c r="F49" s="11">
        <v>212</v>
      </c>
      <c r="G49" s="22">
        <v>0.60056657223796039</v>
      </c>
      <c r="H49" s="23" t="s">
        <v>9</v>
      </c>
    </row>
    <row r="50" spans="1:8" x14ac:dyDescent="0.25">
      <c r="A50" s="60"/>
      <c r="B50" s="3" t="s">
        <v>97</v>
      </c>
      <c r="C50" s="11" t="s">
        <v>9</v>
      </c>
      <c r="D50" s="11" t="s">
        <v>9</v>
      </c>
      <c r="E50" s="22" t="s">
        <v>9</v>
      </c>
      <c r="F50" s="11" t="s">
        <v>9</v>
      </c>
      <c r="G50" s="22" t="s">
        <v>9</v>
      </c>
      <c r="H50" s="23" t="s">
        <v>9</v>
      </c>
    </row>
    <row r="51" spans="1:8" x14ac:dyDescent="0.25">
      <c r="A51" s="60"/>
      <c r="B51" s="3" t="s">
        <v>98</v>
      </c>
      <c r="C51" s="11" t="s">
        <v>9</v>
      </c>
      <c r="D51" s="11" t="s">
        <v>9</v>
      </c>
      <c r="E51" s="22" t="s">
        <v>9</v>
      </c>
      <c r="F51" s="11" t="s">
        <v>9</v>
      </c>
      <c r="G51" s="22" t="s">
        <v>9</v>
      </c>
      <c r="H51" s="23" t="s">
        <v>9</v>
      </c>
    </row>
    <row r="52" spans="1:8" ht="30" x14ac:dyDescent="0.25">
      <c r="A52" s="4"/>
      <c r="B52" s="2" t="s">
        <v>32</v>
      </c>
      <c r="C52" s="18" t="s">
        <v>82</v>
      </c>
      <c r="D52" s="18" t="s">
        <v>83</v>
      </c>
      <c r="E52" s="19" t="s">
        <v>84</v>
      </c>
      <c r="F52" s="18" t="s">
        <v>85</v>
      </c>
      <c r="G52" s="19" t="s">
        <v>33</v>
      </c>
      <c r="H52" s="20" t="s">
        <v>86</v>
      </c>
    </row>
    <row r="53" spans="1:8" x14ac:dyDescent="0.25">
      <c r="A53" s="60" t="s">
        <v>44</v>
      </c>
      <c r="B53" s="3" t="s">
        <v>94</v>
      </c>
      <c r="C53" s="11">
        <v>68</v>
      </c>
      <c r="D53" s="11">
        <v>63</v>
      </c>
      <c r="E53" s="22">
        <v>0.92647058823529416</v>
      </c>
      <c r="F53" s="11">
        <v>39</v>
      </c>
      <c r="G53" s="22">
        <v>0.57352941176470584</v>
      </c>
      <c r="H53" s="23" t="s">
        <v>9</v>
      </c>
    </row>
    <row r="54" spans="1:8" x14ac:dyDescent="0.25">
      <c r="A54" s="60"/>
      <c r="B54" s="3" t="s">
        <v>95</v>
      </c>
      <c r="C54" s="11">
        <v>65</v>
      </c>
      <c r="D54" s="11">
        <v>59</v>
      </c>
      <c r="E54" s="22">
        <v>0.90769230769230769</v>
      </c>
      <c r="F54" s="11">
        <v>53</v>
      </c>
      <c r="G54" s="22">
        <v>0.81538461538461537</v>
      </c>
      <c r="H54" s="23" t="s">
        <v>9</v>
      </c>
    </row>
    <row r="55" spans="1:8" x14ac:dyDescent="0.25">
      <c r="A55" s="60"/>
      <c r="B55" s="3" t="s">
        <v>96</v>
      </c>
      <c r="C55" s="11">
        <v>65</v>
      </c>
      <c r="D55" s="11">
        <v>60</v>
      </c>
      <c r="E55" s="22">
        <v>0.92307692307692313</v>
      </c>
      <c r="F55" s="11">
        <v>54</v>
      </c>
      <c r="G55" s="22">
        <v>0.83076923076923082</v>
      </c>
      <c r="H55" s="23" t="s">
        <v>9</v>
      </c>
    </row>
    <row r="56" spans="1:8" x14ac:dyDescent="0.25">
      <c r="A56" s="60"/>
      <c r="B56" s="3" t="s">
        <v>97</v>
      </c>
      <c r="C56" s="27">
        <v>102</v>
      </c>
      <c r="D56" s="11">
        <v>85</v>
      </c>
      <c r="E56" s="22">
        <v>0.83333333333333337</v>
      </c>
      <c r="F56" s="11">
        <v>69</v>
      </c>
      <c r="G56" s="22">
        <v>0.67647058823529416</v>
      </c>
      <c r="H56" s="23" t="s">
        <v>9</v>
      </c>
    </row>
    <row r="57" spans="1:8" x14ac:dyDescent="0.25">
      <c r="A57" s="60"/>
      <c r="B57" s="3" t="s">
        <v>98</v>
      </c>
      <c r="C57" s="11">
        <v>47</v>
      </c>
      <c r="D57" s="11">
        <v>40</v>
      </c>
      <c r="E57" s="22">
        <v>0.85106382978723405</v>
      </c>
      <c r="F57" s="11">
        <v>30</v>
      </c>
      <c r="G57" s="22">
        <v>0.63829787234042556</v>
      </c>
      <c r="H57" s="23" t="s">
        <v>9</v>
      </c>
    </row>
    <row r="58" spans="1:8" ht="30" x14ac:dyDescent="0.25">
      <c r="A58" s="17"/>
      <c r="B58" s="2" t="s">
        <v>32</v>
      </c>
      <c r="C58" s="18" t="s">
        <v>82</v>
      </c>
      <c r="D58" s="18" t="s">
        <v>83</v>
      </c>
      <c r="E58" s="19" t="s">
        <v>84</v>
      </c>
      <c r="F58" s="18" t="s">
        <v>85</v>
      </c>
      <c r="G58" s="19" t="s">
        <v>33</v>
      </c>
      <c r="H58" s="20" t="s">
        <v>86</v>
      </c>
    </row>
    <row r="59" spans="1:8" x14ac:dyDescent="0.25">
      <c r="A59" s="60" t="s">
        <v>45</v>
      </c>
      <c r="B59" s="3" t="s">
        <v>94</v>
      </c>
      <c r="C59" s="11">
        <v>127</v>
      </c>
      <c r="D59" s="11">
        <v>98</v>
      </c>
      <c r="E59" s="22">
        <v>0.77165354330708658</v>
      </c>
      <c r="F59" s="11">
        <v>65</v>
      </c>
      <c r="G59" s="22">
        <v>0.51181102362204722</v>
      </c>
      <c r="H59" s="23">
        <v>2.0499999999999998</v>
      </c>
    </row>
    <row r="60" spans="1:8" x14ac:dyDescent="0.25">
      <c r="A60" s="60"/>
      <c r="B60" s="3" t="s">
        <v>95</v>
      </c>
      <c r="C60" s="11">
        <v>127</v>
      </c>
      <c r="D60" s="11">
        <v>105</v>
      </c>
      <c r="E60" s="22">
        <v>0.82677165354330706</v>
      </c>
      <c r="F60" s="11">
        <v>63</v>
      </c>
      <c r="G60" s="22">
        <v>0.49606299212598426</v>
      </c>
      <c r="H60" s="23">
        <v>1.8403846153846155</v>
      </c>
    </row>
    <row r="61" spans="1:8" x14ac:dyDescent="0.25">
      <c r="A61" s="60"/>
      <c r="B61" s="3" t="s">
        <v>96</v>
      </c>
      <c r="C61" s="3">
        <v>90</v>
      </c>
      <c r="D61" s="3">
        <v>83</v>
      </c>
      <c r="E61" s="22">
        <v>0.92222222222222228</v>
      </c>
      <c r="F61" s="3">
        <v>52</v>
      </c>
      <c r="G61" s="22">
        <v>0.57777777777777772</v>
      </c>
      <c r="H61" s="23">
        <v>1.9620253164556962</v>
      </c>
    </row>
    <row r="62" spans="1:8" x14ac:dyDescent="0.25">
      <c r="A62" s="60"/>
      <c r="B62" s="3" t="s">
        <v>97</v>
      </c>
      <c r="C62" s="11" t="s">
        <v>9</v>
      </c>
      <c r="D62" s="11" t="s">
        <v>9</v>
      </c>
      <c r="E62" s="22" t="s">
        <v>9</v>
      </c>
      <c r="F62" s="11" t="s">
        <v>9</v>
      </c>
      <c r="G62" s="22" t="s">
        <v>9</v>
      </c>
      <c r="H62" s="23" t="s">
        <v>9</v>
      </c>
    </row>
    <row r="63" spans="1:8" x14ac:dyDescent="0.25">
      <c r="A63" s="60"/>
      <c r="B63" s="3" t="s">
        <v>98</v>
      </c>
      <c r="C63" s="11" t="s">
        <v>9</v>
      </c>
      <c r="D63" s="11" t="s">
        <v>9</v>
      </c>
      <c r="E63" s="22" t="s">
        <v>9</v>
      </c>
      <c r="F63" s="11" t="s">
        <v>9</v>
      </c>
      <c r="G63" s="22" t="s">
        <v>9</v>
      </c>
      <c r="H63" s="23" t="s">
        <v>9</v>
      </c>
    </row>
    <row r="64" spans="1:8" ht="30" x14ac:dyDescent="0.25">
      <c r="A64" s="17"/>
      <c r="B64" s="2" t="s">
        <v>32</v>
      </c>
      <c r="C64" s="18" t="s">
        <v>82</v>
      </c>
      <c r="D64" s="18" t="s">
        <v>83</v>
      </c>
      <c r="E64" s="19" t="s">
        <v>84</v>
      </c>
      <c r="F64" s="18" t="s">
        <v>85</v>
      </c>
      <c r="G64" s="19" t="s">
        <v>33</v>
      </c>
      <c r="H64" s="20" t="s">
        <v>86</v>
      </c>
    </row>
    <row r="65" spans="1:8" x14ac:dyDescent="0.25">
      <c r="A65" s="60" t="s">
        <v>46</v>
      </c>
      <c r="B65" s="3" t="s">
        <v>94</v>
      </c>
      <c r="C65" s="11">
        <v>327</v>
      </c>
      <c r="D65" s="11">
        <v>254</v>
      </c>
      <c r="E65" s="22">
        <v>0.77675840978593269</v>
      </c>
      <c r="F65" s="11">
        <v>160</v>
      </c>
      <c r="G65" s="22">
        <v>0.4892966360856269</v>
      </c>
      <c r="H65" s="23">
        <v>2.0586206896551724</v>
      </c>
    </row>
    <row r="66" spans="1:8" x14ac:dyDescent="0.25">
      <c r="A66" s="60"/>
      <c r="B66" s="3" t="s">
        <v>95</v>
      </c>
      <c r="C66" s="11">
        <v>376</v>
      </c>
      <c r="D66" s="11">
        <v>293</v>
      </c>
      <c r="E66" s="22">
        <v>0.7792553191489362</v>
      </c>
      <c r="F66" s="11">
        <v>224</v>
      </c>
      <c r="G66" s="22">
        <v>0.5957446808510638</v>
      </c>
      <c r="H66" s="23">
        <v>2.4283687943262411</v>
      </c>
    </row>
    <row r="67" spans="1:8" x14ac:dyDescent="0.25">
      <c r="A67" s="60"/>
      <c r="B67" s="3" t="s">
        <v>96</v>
      </c>
      <c r="C67" s="11">
        <v>395</v>
      </c>
      <c r="D67" s="11">
        <v>314</v>
      </c>
      <c r="E67" s="22">
        <v>0.79493670886075951</v>
      </c>
      <c r="F67" s="11">
        <v>242</v>
      </c>
      <c r="G67" s="22">
        <v>0.61265822784810131</v>
      </c>
      <c r="H67" s="23">
        <v>2.414790996784566</v>
      </c>
    </row>
    <row r="68" spans="1:8" x14ac:dyDescent="0.25">
      <c r="A68" s="60"/>
      <c r="B68" s="3" t="s">
        <v>97</v>
      </c>
      <c r="C68" s="11">
        <v>339</v>
      </c>
      <c r="D68" s="11">
        <v>293</v>
      </c>
      <c r="E68" s="22">
        <v>0.86430678466076694</v>
      </c>
      <c r="F68" s="11">
        <v>221</v>
      </c>
      <c r="G68" s="22">
        <v>0.65191740412979349</v>
      </c>
      <c r="H68" s="23">
        <v>2.2532608695652172</v>
      </c>
    </row>
    <row r="69" spans="1:8" x14ac:dyDescent="0.25">
      <c r="A69" s="60"/>
      <c r="B69" s="3" t="s">
        <v>98</v>
      </c>
      <c r="C69" s="11">
        <v>255</v>
      </c>
      <c r="D69" s="11">
        <v>198</v>
      </c>
      <c r="E69" s="22">
        <v>0.77647058823529413</v>
      </c>
      <c r="F69" s="11">
        <v>150</v>
      </c>
      <c r="G69" s="22">
        <v>0.58823529411764708</v>
      </c>
      <c r="H69" s="23">
        <v>2.3134020618556703</v>
      </c>
    </row>
    <row r="70" spans="1:8" ht="30" x14ac:dyDescent="0.25">
      <c r="A70" s="17"/>
      <c r="B70" s="2" t="s">
        <v>32</v>
      </c>
      <c r="C70" s="18" t="s">
        <v>82</v>
      </c>
      <c r="D70" s="18" t="s">
        <v>83</v>
      </c>
      <c r="E70" s="19" t="s">
        <v>84</v>
      </c>
      <c r="F70" s="18" t="s">
        <v>85</v>
      </c>
      <c r="G70" s="19" t="s">
        <v>33</v>
      </c>
      <c r="H70" s="20" t="s">
        <v>86</v>
      </c>
    </row>
    <row r="71" spans="1:8" x14ac:dyDescent="0.25">
      <c r="A71" s="60" t="s">
        <v>47</v>
      </c>
      <c r="B71" s="3" t="s">
        <v>94</v>
      </c>
      <c r="C71" s="11">
        <v>58</v>
      </c>
      <c r="D71" s="11">
        <v>51</v>
      </c>
      <c r="E71" s="22">
        <v>0.87931034482758619</v>
      </c>
      <c r="F71" s="11">
        <v>45</v>
      </c>
      <c r="G71" s="22">
        <v>0.77586206896551724</v>
      </c>
      <c r="H71" s="23">
        <v>2.7680000000000002</v>
      </c>
    </row>
    <row r="72" spans="1:8" x14ac:dyDescent="0.25">
      <c r="A72" s="60"/>
      <c r="B72" s="3" t="s">
        <v>95</v>
      </c>
      <c r="C72" s="11">
        <v>61</v>
      </c>
      <c r="D72" s="11">
        <v>49</v>
      </c>
      <c r="E72" s="22">
        <v>0.80327868852459017</v>
      </c>
      <c r="F72" s="11">
        <v>39</v>
      </c>
      <c r="G72" s="22">
        <v>0.63934426229508201</v>
      </c>
      <c r="H72" s="23">
        <v>2.5208333333333335</v>
      </c>
    </row>
    <row r="73" spans="1:8" x14ac:dyDescent="0.25">
      <c r="A73" s="60"/>
      <c r="B73" s="3" t="s">
        <v>96</v>
      </c>
      <c r="C73" s="11">
        <v>43</v>
      </c>
      <c r="D73" s="11">
        <v>39</v>
      </c>
      <c r="E73" s="22">
        <v>0.90697674418604646</v>
      </c>
      <c r="F73" s="11">
        <v>29</v>
      </c>
      <c r="G73" s="22">
        <v>0.67441860465116277</v>
      </c>
      <c r="H73" s="23">
        <v>2.3333333333333335</v>
      </c>
    </row>
    <row r="74" spans="1:8" x14ac:dyDescent="0.25">
      <c r="A74" s="60"/>
      <c r="B74" s="3" t="s">
        <v>97</v>
      </c>
      <c r="C74" s="11">
        <v>35</v>
      </c>
      <c r="D74" s="11">
        <v>32</v>
      </c>
      <c r="E74" s="22">
        <v>0.91428571428571426</v>
      </c>
      <c r="F74" s="11">
        <v>26</v>
      </c>
      <c r="G74" s="22">
        <v>0.74285714285714288</v>
      </c>
      <c r="H74" s="23">
        <v>2.4375</v>
      </c>
    </row>
    <row r="75" spans="1:8" x14ac:dyDescent="0.25">
      <c r="A75" s="60"/>
      <c r="B75" s="3" t="s">
        <v>98</v>
      </c>
      <c r="C75" s="11">
        <v>23</v>
      </c>
      <c r="D75" s="11">
        <v>22</v>
      </c>
      <c r="E75" s="22">
        <v>0.95652173913043481</v>
      </c>
      <c r="F75" s="11">
        <v>22</v>
      </c>
      <c r="G75" s="22">
        <v>0.95652173913043481</v>
      </c>
      <c r="H75" s="23">
        <v>3</v>
      </c>
    </row>
    <row r="76" spans="1:8" ht="30" x14ac:dyDescent="0.25">
      <c r="A76" s="17"/>
      <c r="B76" s="2" t="s">
        <v>32</v>
      </c>
      <c r="C76" s="18" t="s">
        <v>82</v>
      </c>
      <c r="D76" s="18" t="s">
        <v>83</v>
      </c>
      <c r="E76" s="19" t="s">
        <v>84</v>
      </c>
      <c r="F76" s="18" t="s">
        <v>85</v>
      </c>
      <c r="G76" s="19" t="s">
        <v>33</v>
      </c>
      <c r="H76" s="20" t="s">
        <v>86</v>
      </c>
    </row>
    <row r="77" spans="1:8" x14ac:dyDescent="0.25">
      <c r="A77" s="60" t="s">
        <v>48</v>
      </c>
      <c r="B77" s="3" t="s">
        <v>94</v>
      </c>
      <c r="C77" s="11">
        <v>280</v>
      </c>
      <c r="D77" s="11">
        <v>241</v>
      </c>
      <c r="E77" s="22">
        <v>0.86071428571428577</v>
      </c>
      <c r="F77" s="11">
        <v>185</v>
      </c>
      <c r="G77" s="22">
        <v>0.6607142857142857</v>
      </c>
      <c r="H77" s="23">
        <v>2.5514522821576762</v>
      </c>
    </row>
    <row r="78" spans="1:8" x14ac:dyDescent="0.25">
      <c r="A78" s="60"/>
      <c r="B78" s="3" t="s">
        <v>95</v>
      </c>
      <c r="C78" s="11">
        <v>256</v>
      </c>
      <c r="D78" s="11">
        <v>196</v>
      </c>
      <c r="E78" s="22">
        <v>0.765625</v>
      </c>
      <c r="F78" s="11">
        <v>154</v>
      </c>
      <c r="G78" s="22">
        <v>0.6015625</v>
      </c>
      <c r="H78" s="23">
        <v>2.6118556701030928</v>
      </c>
    </row>
    <row r="79" spans="1:8" x14ac:dyDescent="0.25">
      <c r="A79" s="60"/>
      <c r="B79" s="3" t="s">
        <v>96</v>
      </c>
      <c r="C79" s="11">
        <v>395</v>
      </c>
      <c r="D79" s="11">
        <v>322</v>
      </c>
      <c r="E79" s="22">
        <v>0.81518987341772153</v>
      </c>
      <c r="F79" s="11">
        <v>237</v>
      </c>
      <c r="G79" s="22">
        <v>0.6</v>
      </c>
      <c r="H79" s="23">
        <v>2.3532915360501567</v>
      </c>
    </row>
    <row r="80" spans="1:8" x14ac:dyDescent="0.25">
      <c r="A80" s="60"/>
      <c r="B80" s="3" t="s">
        <v>97</v>
      </c>
      <c r="C80" s="11">
        <v>650</v>
      </c>
      <c r="D80" s="11">
        <v>550</v>
      </c>
      <c r="E80" s="22">
        <v>0.84615384615384615</v>
      </c>
      <c r="F80" s="11">
        <v>438</v>
      </c>
      <c r="G80" s="22">
        <v>0.67384615384615387</v>
      </c>
      <c r="H80" s="23">
        <v>2.5765996343692867</v>
      </c>
    </row>
    <row r="81" spans="1:8" x14ac:dyDescent="0.25">
      <c r="A81" s="60"/>
      <c r="B81" s="3" t="s">
        <v>98</v>
      </c>
      <c r="C81" s="11">
        <v>761</v>
      </c>
      <c r="D81" s="11">
        <v>604</v>
      </c>
      <c r="E81" s="22">
        <v>0.79369250985545337</v>
      </c>
      <c r="F81" s="11">
        <v>464</v>
      </c>
      <c r="G81" s="22">
        <v>0.60972404730617613</v>
      </c>
      <c r="H81" s="23">
        <v>2.5501672240802677</v>
      </c>
    </row>
    <row r="82" spans="1:8" ht="30" x14ac:dyDescent="0.25">
      <c r="A82" s="17"/>
      <c r="B82" s="2" t="s">
        <v>32</v>
      </c>
      <c r="C82" s="18" t="s">
        <v>82</v>
      </c>
      <c r="D82" s="18" t="s">
        <v>83</v>
      </c>
      <c r="E82" s="19" t="s">
        <v>84</v>
      </c>
      <c r="F82" s="18" t="s">
        <v>85</v>
      </c>
      <c r="G82" s="19" t="s">
        <v>33</v>
      </c>
      <c r="H82" s="20" t="s">
        <v>86</v>
      </c>
    </row>
    <row r="83" spans="1:8" x14ac:dyDescent="0.25">
      <c r="A83" s="60" t="s">
        <v>49</v>
      </c>
      <c r="B83" s="3" t="s">
        <v>94</v>
      </c>
      <c r="C83" s="11">
        <v>29</v>
      </c>
      <c r="D83" s="11">
        <v>27</v>
      </c>
      <c r="E83" s="22">
        <v>0.93103448275862066</v>
      </c>
      <c r="F83" s="11">
        <v>15</v>
      </c>
      <c r="G83" s="22">
        <v>0.51724137931034486</v>
      </c>
      <c r="H83" s="23">
        <v>1.6407407407407406</v>
      </c>
    </row>
    <row r="84" spans="1:8" x14ac:dyDescent="0.25">
      <c r="A84" s="60"/>
      <c r="B84" s="3" t="s">
        <v>95</v>
      </c>
      <c r="C84" s="11">
        <v>34</v>
      </c>
      <c r="D84" s="11">
        <v>25</v>
      </c>
      <c r="E84" s="22">
        <v>0.73529411764705888</v>
      </c>
      <c r="F84" s="11">
        <v>13</v>
      </c>
      <c r="G84" s="22">
        <v>0.38235294117647056</v>
      </c>
      <c r="H84" s="23">
        <v>1.64</v>
      </c>
    </row>
    <row r="85" spans="1:8" x14ac:dyDescent="0.25">
      <c r="A85" s="60"/>
      <c r="B85" s="3" t="s">
        <v>96</v>
      </c>
      <c r="C85" s="11">
        <v>30</v>
      </c>
      <c r="D85" s="11">
        <v>24</v>
      </c>
      <c r="E85" s="22">
        <v>0.8</v>
      </c>
      <c r="F85" s="11">
        <v>22</v>
      </c>
      <c r="G85" s="22">
        <v>0.73333333333333328</v>
      </c>
      <c r="H85" s="23">
        <v>2.9166666666666665</v>
      </c>
    </row>
    <row r="86" spans="1:8" x14ac:dyDescent="0.25">
      <c r="A86" s="60"/>
      <c r="B86" s="3" t="s">
        <v>97</v>
      </c>
      <c r="C86" s="11">
        <v>22</v>
      </c>
      <c r="D86" s="11">
        <v>16</v>
      </c>
      <c r="E86" s="22">
        <v>0.72727272727272729</v>
      </c>
      <c r="F86" s="11">
        <v>15</v>
      </c>
      <c r="G86" s="22">
        <v>0.68181818181818177</v>
      </c>
      <c r="H86" s="23">
        <v>3.3125</v>
      </c>
    </row>
    <row r="87" spans="1:8" x14ac:dyDescent="0.25">
      <c r="A87" s="60"/>
      <c r="B87" s="3" t="s">
        <v>98</v>
      </c>
      <c r="C87" s="11">
        <v>24</v>
      </c>
      <c r="D87" s="11">
        <v>11</v>
      </c>
      <c r="E87" s="22">
        <v>0.45833333333333331</v>
      </c>
      <c r="F87" s="11">
        <v>7</v>
      </c>
      <c r="G87" s="22">
        <v>0.29166666666666669</v>
      </c>
      <c r="H87" s="23">
        <v>2.2727272727272729</v>
      </c>
    </row>
    <row r="88" spans="1:8" ht="30" x14ac:dyDescent="0.25">
      <c r="A88" s="4"/>
      <c r="B88" s="2" t="s">
        <v>32</v>
      </c>
      <c r="C88" s="18" t="s">
        <v>82</v>
      </c>
      <c r="D88" s="18" t="s">
        <v>83</v>
      </c>
      <c r="E88" s="19" t="s">
        <v>84</v>
      </c>
      <c r="F88" s="18" t="s">
        <v>85</v>
      </c>
      <c r="G88" s="19" t="s">
        <v>33</v>
      </c>
      <c r="H88" s="20" t="s">
        <v>86</v>
      </c>
    </row>
    <row r="89" spans="1:8" x14ac:dyDescent="0.25">
      <c r="A89" s="60" t="s">
        <v>50</v>
      </c>
      <c r="B89" s="3" t="s">
        <v>94</v>
      </c>
      <c r="C89" s="11">
        <v>48</v>
      </c>
      <c r="D89" s="11">
        <v>39</v>
      </c>
      <c r="E89" s="22">
        <v>0.8125</v>
      </c>
      <c r="F89" s="11">
        <v>22</v>
      </c>
      <c r="G89" s="22">
        <v>0.45833333333333331</v>
      </c>
      <c r="H89" s="23">
        <v>1.5342105263157892</v>
      </c>
    </row>
    <row r="90" spans="1:8" x14ac:dyDescent="0.25">
      <c r="A90" s="60"/>
      <c r="B90" s="3" t="s">
        <v>95</v>
      </c>
      <c r="C90" s="11">
        <v>48</v>
      </c>
      <c r="D90" s="11">
        <v>39</v>
      </c>
      <c r="E90" s="22">
        <v>0.8125</v>
      </c>
      <c r="F90" s="11">
        <v>32</v>
      </c>
      <c r="G90" s="22">
        <v>0.66666666666666663</v>
      </c>
      <c r="H90" s="23">
        <v>2.4564102564102561</v>
      </c>
    </row>
    <row r="91" spans="1:8" x14ac:dyDescent="0.25">
      <c r="A91" s="60"/>
      <c r="B91" s="3" t="s">
        <v>96</v>
      </c>
      <c r="C91" s="11">
        <v>63</v>
      </c>
      <c r="D91" s="11">
        <v>53</v>
      </c>
      <c r="E91" s="22">
        <v>0.84126984126984128</v>
      </c>
      <c r="F91" s="11">
        <v>35</v>
      </c>
      <c r="G91" s="22">
        <v>0.55555555555555558</v>
      </c>
      <c r="H91" s="23">
        <v>1.8461538461538463</v>
      </c>
    </row>
    <row r="92" spans="1:8" x14ac:dyDescent="0.25">
      <c r="A92" s="60"/>
      <c r="B92" s="3" t="s">
        <v>97</v>
      </c>
      <c r="C92" s="11">
        <v>109</v>
      </c>
      <c r="D92" s="11">
        <v>101</v>
      </c>
      <c r="E92" s="22">
        <v>0.92660550458715596</v>
      </c>
      <c r="F92" s="11">
        <v>94</v>
      </c>
      <c r="G92" s="22">
        <v>0.86238532110091748</v>
      </c>
      <c r="H92" s="23">
        <v>2.9465346534653465</v>
      </c>
    </row>
    <row r="93" spans="1:8" x14ac:dyDescent="0.25">
      <c r="A93" s="60"/>
      <c r="B93" s="3" t="s">
        <v>98</v>
      </c>
      <c r="C93" s="11">
        <v>84</v>
      </c>
      <c r="D93" s="11">
        <v>77</v>
      </c>
      <c r="E93" s="22">
        <v>0.91666666666666663</v>
      </c>
      <c r="F93" s="11">
        <v>71</v>
      </c>
      <c r="G93" s="22">
        <v>0.84523809523809523</v>
      </c>
      <c r="H93" s="23">
        <v>2.6883116883116882</v>
      </c>
    </row>
    <row r="94" spans="1:8" ht="30" x14ac:dyDescent="0.25">
      <c r="A94" s="17"/>
      <c r="B94" s="2" t="s">
        <v>32</v>
      </c>
      <c r="C94" s="18" t="s">
        <v>82</v>
      </c>
      <c r="D94" s="18" t="s">
        <v>83</v>
      </c>
      <c r="E94" s="19" t="s">
        <v>84</v>
      </c>
      <c r="F94" s="18" t="s">
        <v>85</v>
      </c>
      <c r="G94" s="19" t="s">
        <v>33</v>
      </c>
      <c r="H94" s="20" t="s">
        <v>86</v>
      </c>
    </row>
    <row r="95" spans="1:8" x14ac:dyDescent="0.25">
      <c r="A95" s="65" t="s">
        <v>51</v>
      </c>
      <c r="B95" s="3" t="s">
        <v>94</v>
      </c>
      <c r="C95" s="11">
        <v>88</v>
      </c>
      <c r="D95" s="11">
        <v>75</v>
      </c>
      <c r="E95" s="22">
        <v>0.85227272727272729</v>
      </c>
      <c r="F95" s="11">
        <v>55</v>
      </c>
      <c r="G95" s="22">
        <v>0.625</v>
      </c>
      <c r="H95" s="23">
        <v>2.2042857142857146</v>
      </c>
    </row>
    <row r="96" spans="1:8" x14ac:dyDescent="0.25">
      <c r="A96" s="65"/>
      <c r="B96" s="3" t="s">
        <v>95</v>
      </c>
      <c r="C96" s="11">
        <v>93</v>
      </c>
      <c r="D96" s="11">
        <v>80</v>
      </c>
      <c r="E96" s="22">
        <v>0.86021505376344087</v>
      </c>
      <c r="F96" s="11">
        <v>54</v>
      </c>
      <c r="G96" s="22">
        <v>0.58064516129032262</v>
      </c>
      <c r="H96" s="23">
        <v>2.3486842105263159</v>
      </c>
    </row>
    <row r="97" spans="1:8" x14ac:dyDescent="0.25">
      <c r="A97" s="65"/>
      <c r="B97" s="3" t="s">
        <v>96</v>
      </c>
      <c r="C97" s="11">
        <v>179</v>
      </c>
      <c r="D97" s="11">
        <v>147</v>
      </c>
      <c r="E97" s="22">
        <v>0.82122905027932958</v>
      </c>
      <c r="F97" s="11">
        <v>119</v>
      </c>
      <c r="G97" s="22">
        <v>0.66480446927374304</v>
      </c>
      <c r="H97" s="23">
        <v>2.6070921985815603</v>
      </c>
    </row>
    <row r="98" spans="1:8" x14ac:dyDescent="0.25">
      <c r="A98" s="65"/>
      <c r="B98" s="3" t="s">
        <v>97</v>
      </c>
      <c r="C98" s="11">
        <v>226</v>
      </c>
      <c r="D98" s="11">
        <v>193</v>
      </c>
      <c r="E98" s="22">
        <v>0.85398230088495575</v>
      </c>
      <c r="F98" s="11">
        <v>156</v>
      </c>
      <c r="G98" s="22">
        <v>0.69026548672566368</v>
      </c>
      <c r="H98" s="23">
        <v>2.5224598930481283</v>
      </c>
    </row>
    <row r="99" spans="1:8" x14ac:dyDescent="0.25">
      <c r="A99" s="65"/>
      <c r="B99" s="3" t="s">
        <v>98</v>
      </c>
      <c r="C99" s="11">
        <v>181</v>
      </c>
      <c r="D99" s="11">
        <v>151</v>
      </c>
      <c r="E99" s="22">
        <v>0.83425414364640882</v>
      </c>
      <c r="F99" s="11">
        <v>105</v>
      </c>
      <c r="G99" s="22">
        <v>0.58011049723756902</v>
      </c>
      <c r="H99" s="23">
        <v>2.2391891891891889</v>
      </c>
    </row>
    <row r="100" spans="1:8" ht="30" x14ac:dyDescent="0.25">
      <c r="A100" s="17"/>
      <c r="B100" s="2" t="s">
        <v>32</v>
      </c>
      <c r="C100" s="18" t="s">
        <v>82</v>
      </c>
      <c r="D100" s="18" t="s">
        <v>83</v>
      </c>
      <c r="E100" s="19" t="s">
        <v>84</v>
      </c>
      <c r="F100" s="18" t="s">
        <v>85</v>
      </c>
      <c r="G100" s="19" t="s">
        <v>33</v>
      </c>
      <c r="H100" s="20" t="s">
        <v>86</v>
      </c>
    </row>
    <row r="101" spans="1:8" x14ac:dyDescent="0.25">
      <c r="A101" s="60" t="s">
        <v>52</v>
      </c>
      <c r="B101" s="3" t="s">
        <v>94</v>
      </c>
      <c r="C101" s="11">
        <v>65</v>
      </c>
      <c r="D101" s="11">
        <v>53</v>
      </c>
      <c r="E101" s="22">
        <v>0.81538461538461537</v>
      </c>
      <c r="F101" s="11">
        <v>45</v>
      </c>
      <c r="G101" s="22">
        <v>0.69230769230769229</v>
      </c>
      <c r="H101" s="23">
        <v>2.7358490566037736</v>
      </c>
    </row>
    <row r="102" spans="1:8" x14ac:dyDescent="0.25">
      <c r="A102" s="60"/>
      <c r="B102" s="3" t="s">
        <v>95</v>
      </c>
      <c r="C102" s="11">
        <v>54</v>
      </c>
      <c r="D102" s="11">
        <v>41</v>
      </c>
      <c r="E102" s="22">
        <v>0.7592592592592593</v>
      </c>
      <c r="F102" s="11">
        <v>39</v>
      </c>
      <c r="G102" s="22">
        <v>0.72222222222222221</v>
      </c>
      <c r="H102" s="23">
        <v>3.1219512195121952</v>
      </c>
    </row>
    <row r="103" spans="1:8" x14ac:dyDescent="0.25">
      <c r="A103" s="60"/>
      <c r="B103" s="3" t="s">
        <v>96</v>
      </c>
      <c r="C103" s="3">
        <v>89</v>
      </c>
      <c r="D103" s="3">
        <v>71</v>
      </c>
      <c r="E103" s="22">
        <v>0.797752808988764</v>
      </c>
      <c r="F103" s="3">
        <v>50</v>
      </c>
      <c r="G103" s="22">
        <v>0.5617977528089888</v>
      </c>
      <c r="H103" s="23">
        <v>2.295774647887324</v>
      </c>
    </row>
    <row r="104" spans="1:8" x14ac:dyDescent="0.25">
      <c r="A104" s="60"/>
      <c r="B104" s="3" t="s">
        <v>97</v>
      </c>
      <c r="C104" s="11">
        <v>90</v>
      </c>
      <c r="D104" s="11">
        <v>83</v>
      </c>
      <c r="E104" s="22">
        <v>0.92222222222222228</v>
      </c>
      <c r="F104" s="11">
        <v>73</v>
      </c>
      <c r="G104" s="22">
        <v>0.81111111111111112</v>
      </c>
      <c r="H104" s="23">
        <v>2.8457831325301206</v>
      </c>
    </row>
    <row r="105" spans="1:8" x14ac:dyDescent="0.25">
      <c r="A105" s="60"/>
      <c r="B105" s="3" t="s">
        <v>98</v>
      </c>
      <c r="C105" s="11">
        <v>94</v>
      </c>
      <c r="D105" s="11">
        <v>82</v>
      </c>
      <c r="E105" s="22">
        <v>0.87234042553191493</v>
      </c>
      <c r="F105" s="11">
        <v>68</v>
      </c>
      <c r="G105" s="22">
        <v>0.72340425531914898</v>
      </c>
      <c r="H105" s="23">
        <v>2.6000000000000005</v>
      </c>
    </row>
    <row r="106" spans="1:8" ht="30" x14ac:dyDescent="0.25">
      <c r="A106" s="17"/>
      <c r="B106" s="2" t="s">
        <v>32</v>
      </c>
      <c r="C106" s="18" t="s">
        <v>82</v>
      </c>
      <c r="D106" s="18" t="s">
        <v>83</v>
      </c>
      <c r="E106" s="19" t="s">
        <v>84</v>
      </c>
      <c r="F106" s="18" t="s">
        <v>85</v>
      </c>
      <c r="G106" s="19" t="s">
        <v>33</v>
      </c>
      <c r="H106" s="20" t="s">
        <v>86</v>
      </c>
    </row>
    <row r="107" spans="1:8" x14ac:dyDescent="0.25">
      <c r="A107" s="65" t="s">
        <v>53</v>
      </c>
      <c r="B107" s="3" t="s">
        <v>94</v>
      </c>
      <c r="C107" s="11">
        <v>97</v>
      </c>
      <c r="D107" s="11">
        <v>84</v>
      </c>
      <c r="E107" s="22">
        <v>0.865979381443299</v>
      </c>
      <c r="F107" s="11">
        <v>72</v>
      </c>
      <c r="G107" s="22">
        <v>0.74226804123711343</v>
      </c>
      <c r="H107" s="23">
        <v>2.7</v>
      </c>
    </row>
    <row r="108" spans="1:8" x14ac:dyDescent="0.25">
      <c r="A108" s="65"/>
      <c r="B108" s="3" t="s">
        <v>95</v>
      </c>
      <c r="C108" s="11">
        <v>124</v>
      </c>
      <c r="D108" s="11">
        <v>110</v>
      </c>
      <c r="E108" s="22">
        <v>0.88709677419354838</v>
      </c>
      <c r="F108" s="11">
        <v>93</v>
      </c>
      <c r="G108" s="22">
        <v>0.75</v>
      </c>
      <c r="H108" s="23">
        <v>2.64</v>
      </c>
    </row>
    <row r="109" spans="1:8" x14ac:dyDescent="0.25">
      <c r="A109" s="65"/>
      <c r="B109" s="3" t="s">
        <v>96</v>
      </c>
      <c r="C109" s="11">
        <v>117</v>
      </c>
      <c r="D109" s="11">
        <v>101</v>
      </c>
      <c r="E109" s="22">
        <v>0.86324786324786329</v>
      </c>
      <c r="F109" s="11">
        <v>76</v>
      </c>
      <c r="G109" s="22">
        <v>0.6495726495726496</v>
      </c>
      <c r="H109" s="23">
        <v>2.4544554455445544</v>
      </c>
    </row>
    <row r="110" spans="1:8" x14ac:dyDescent="0.25">
      <c r="A110" s="65"/>
      <c r="B110" s="3" t="s">
        <v>97</v>
      </c>
      <c r="C110" s="11">
        <v>172</v>
      </c>
      <c r="D110" s="11">
        <v>147</v>
      </c>
      <c r="E110" s="22">
        <v>0.85465116279069764</v>
      </c>
      <c r="F110" s="11">
        <v>117</v>
      </c>
      <c r="G110" s="22">
        <v>0.68023255813953487</v>
      </c>
      <c r="H110" s="23">
        <v>2.6707482993197278</v>
      </c>
    </row>
    <row r="111" spans="1:8" x14ac:dyDescent="0.25">
      <c r="A111" s="65"/>
      <c r="B111" s="3" t="s">
        <v>98</v>
      </c>
      <c r="C111" s="11">
        <v>234</v>
      </c>
      <c r="D111" s="11">
        <v>190</v>
      </c>
      <c r="E111" s="22">
        <v>0.81196581196581197</v>
      </c>
      <c r="F111" s="11">
        <v>155</v>
      </c>
      <c r="G111" s="22">
        <v>0.66239316239316237</v>
      </c>
      <c r="H111" s="23">
        <v>2.5826315789473684</v>
      </c>
    </row>
    <row r="112" spans="1:8" ht="30" x14ac:dyDescent="0.25">
      <c r="A112" s="17"/>
      <c r="B112" s="39" t="s">
        <v>32</v>
      </c>
      <c r="C112" s="18" t="s">
        <v>82</v>
      </c>
      <c r="D112" s="18" t="s">
        <v>83</v>
      </c>
      <c r="E112" s="19" t="s">
        <v>84</v>
      </c>
      <c r="F112" s="18" t="s">
        <v>85</v>
      </c>
      <c r="G112" s="19" t="s">
        <v>33</v>
      </c>
      <c r="H112" s="20" t="s">
        <v>86</v>
      </c>
    </row>
    <row r="113" spans="1:8" x14ac:dyDescent="0.25">
      <c r="A113" s="60" t="s">
        <v>90</v>
      </c>
      <c r="B113" s="3" t="s">
        <v>94</v>
      </c>
      <c r="C113" s="11">
        <v>34</v>
      </c>
      <c r="D113" s="11">
        <v>32</v>
      </c>
      <c r="E113" s="22">
        <v>0.94117647058823528</v>
      </c>
      <c r="F113" s="11">
        <v>28</v>
      </c>
      <c r="G113" s="22">
        <v>0.82352941176470584</v>
      </c>
      <c r="H113" s="23">
        <v>2.7468749999999997</v>
      </c>
    </row>
    <row r="114" spans="1:8" x14ac:dyDescent="0.25">
      <c r="A114" s="60"/>
      <c r="B114" s="3" t="s">
        <v>95</v>
      </c>
      <c r="C114" s="11">
        <v>21</v>
      </c>
      <c r="D114" s="11">
        <v>19</v>
      </c>
      <c r="E114" s="22">
        <v>0.90476190476190477</v>
      </c>
      <c r="F114" s="11">
        <v>13</v>
      </c>
      <c r="G114" s="22">
        <v>0.61904761904761907</v>
      </c>
      <c r="H114" s="23">
        <v>2.142105263157895</v>
      </c>
    </row>
    <row r="115" spans="1:8" x14ac:dyDescent="0.25">
      <c r="A115" s="60"/>
      <c r="B115" s="3" t="s">
        <v>96</v>
      </c>
      <c r="C115" s="11">
        <v>29</v>
      </c>
      <c r="D115" s="11">
        <v>28</v>
      </c>
      <c r="E115" s="22">
        <v>0.96551724137931039</v>
      </c>
      <c r="F115" s="11">
        <v>27</v>
      </c>
      <c r="G115" s="22">
        <v>0.93103448275862066</v>
      </c>
      <c r="H115" s="23">
        <v>3.2035714285714292</v>
      </c>
    </row>
    <row r="116" spans="1:8" x14ac:dyDescent="0.25">
      <c r="A116" s="60"/>
      <c r="B116" s="3" t="s">
        <v>97</v>
      </c>
      <c r="C116" s="27">
        <v>44</v>
      </c>
      <c r="D116" s="11">
        <v>42</v>
      </c>
      <c r="E116" s="22">
        <v>0.95454545454545459</v>
      </c>
      <c r="F116" s="11">
        <v>42</v>
      </c>
      <c r="G116" s="22">
        <v>0.95454545454545459</v>
      </c>
      <c r="H116" s="23">
        <v>3.5857142857142854</v>
      </c>
    </row>
    <row r="117" spans="1:8" x14ac:dyDescent="0.25">
      <c r="A117" s="60"/>
      <c r="B117" s="3" t="s">
        <v>98</v>
      </c>
      <c r="C117" s="11">
        <v>45</v>
      </c>
      <c r="D117" s="11">
        <v>39</v>
      </c>
      <c r="E117" s="22">
        <v>0.8666666666666667</v>
      </c>
      <c r="F117" s="11">
        <v>38</v>
      </c>
      <c r="G117" s="22">
        <v>0.84444444444444444</v>
      </c>
      <c r="H117" s="23">
        <v>3.3846153846153846</v>
      </c>
    </row>
    <row r="118" spans="1:8" ht="30" x14ac:dyDescent="0.25">
      <c r="A118" s="17"/>
      <c r="B118" s="2" t="s">
        <v>32</v>
      </c>
      <c r="C118" s="18" t="s">
        <v>82</v>
      </c>
      <c r="D118" s="18" t="s">
        <v>83</v>
      </c>
      <c r="E118" s="19" t="s">
        <v>84</v>
      </c>
      <c r="F118" s="18" t="s">
        <v>85</v>
      </c>
      <c r="G118" s="19" t="s">
        <v>33</v>
      </c>
      <c r="H118" s="20" t="s">
        <v>86</v>
      </c>
    </row>
    <row r="119" spans="1:8" x14ac:dyDescent="0.25">
      <c r="A119" s="60" t="s">
        <v>54</v>
      </c>
      <c r="B119" s="3" t="s">
        <v>94</v>
      </c>
      <c r="C119" s="11">
        <v>89</v>
      </c>
      <c r="D119" s="11">
        <v>83</v>
      </c>
      <c r="E119" s="22">
        <v>0.93258426966292129</v>
      </c>
      <c r="F119" s="11">
        <v>67</v>
      </c>
      <c r="G119" s="22">
        <v>0.7528089887640449</v>
      </c>
      <c r="H119" s="23">
        <v>2.4927710843373498</v>
      </c>
    </row>
    <row r="120" spans="1:8" x14ac:dyDescent="0.25">
      <c r="A120" s="60"/>
      <c r="B120" s="3" t="s">
        <v>95</v>
      </c>
      <c r="C120" s="11">
        <v>87</v>
      </c>
      <c r="D120" s="11">
        <v>80</v>
      </c>
      <c r="E120" s="22">
        <v>0.91954022988505746</v>
      </c>
      <c r="F120" s="11">
        <v>68</v>
      </c>
      <c r="G120" s="22">
        <v>0.7816091954022989</v>
      </c>
      <c r="H120" s="23">
        <v>2.6149999999999998</v>
      </c>
    </row>
    <row r="121" spans="1:8" x14ac:dyDescent="0.25">
      <c r="A121" s="60"/>
      <c r="B121" s="3" t="s">
        <v>96</v>
      </c>
      <c r="C121" s="11">
        <v>106</v>
      </c>
      <c r="D121" s="11">
        <v>98</v>
      </c>
      <c r="E121" s="22">
        <v>0.92452830188679247</v>
      </c>
      <c r="F121" s="11">
        <v>79</v>
      </c>
      <c r="G121" s="22">
        <v>0.74528301886792447</v>
      </c>
      <c r="H121" s="23">
        <v>2.6887755102040818</v>
      </c>
    </row>
    <row r="122" spans="1:8" x14ac:dyDescent="0.25">
      <c r="A122" s="60"/>
      <c r="B122" s="3" t="s">
        <v>97</v>
      </c>
      <c r="C122" s="11">
        <v>126</v>
      </c>
      <c r="D122" s="11">
        <v>116</v>
      </c>
      <c r="E122" s="22">
        <v>0.92063492063492058</v>
      </c>
      <c r="F122" s="11">
        <v>93</v>
      </c>
      <c r="G122" s="22">
        <v>0.73809523809523814</v>
      </c>
      <c r="H122" s="23">
        <v>2.5431034482758621</v>
      </c>
    </row>
    <row r="123" spans="1:8" x14ac:dyDescent="0.25">
      <c r="A123" s="60"/>
      <c r="B123" s="3" t="s">
        <v>98</v>
      </c>
      <c r="C123" s="11">
        <v>108</v>
      </c>
      <c r="D123" s="11">
        <v>98</v>
      </c>
      <c r="E123" s="22">
        <v>0.90740740740740744</v>
      </c>
      <c r="F123" s="11">
        <v>75</v>
      </c>
      <c r="G123" s="22">
        <v>0.69444444444444442</v>
      </c>
      <c r="H123" s="23">
        <v>2.4387755102040818</v>
      </c>
    </row>
    <row r="124" spans="1:8" ht="30" x14ac:dyDescent="0.25">
      <c r="A124" s="17"/>
      <c r="B124" s="2" t="s">
        <v>32</v>
      </c>
      <c r="C124" s="18" t="s">
        <v>82</v>
      </c>
      <c r="D124" s="18" t="s">
        <v>83</v>
      </c>
      <c r="E124" s="19" t="s">
        <v>84</v>
      </c>
      <c r="F124" s="18" t="s">
        <v>85</v>
      </c>
      <c r="G124" s="19" t="s">
        <v>33</v>
      </c>
      <c r="H124" s="20" t="s">
        <v>86</v>
      </c>
    </row>
    <row r="125" spans="1:8" x14ac:dyDescent="0.25">
      <c r="A125" s="60" t="s">
        <v>55</v>
      </c>
      <c r="B125" s="3" t="s">
        <v>94</v>
      </c>
      <c r="C125" s="11">
        <v>50</v>
      </c>
      <c r="D125" s="11">
        <v>49</v>
      </c>
      <c r="E125" s="22">
        <v>0.98</v>
      </c>
      <c r="F125" s="11">
        <v>44</v>
      </c>
      <c r="G125" s="22">
        <v>0.88</v>
      </c>
      <c r="H125" s="23">
        <v>3.0612244897959182</v>
      </c>
    </row>
    <row r="126" spans="1:8" x14ac:dyDescent="0.25">
      <c r="A126" s="60"/>
      <c r="B126" s="3" t="s">
        <v>95</v>
      </c>
      <c r="C126" s="11">
        <v>68</v>
      </c>
      <c r="D126" s="11">
        <v>66</v>
      </c>
      <c r="E126" s="22">
        <v>0.97058823529411764</v>
      </c>
      <c r="F126" s="11">
        <v>62</v>
      </c>
      <c r="G126" s="22">
        <v>0.91176470588235292</v>
      </c>
      <c r="H126" s="23">
        <v>3.2924242424242425</v>
      </c>
    </row>
    <row r="127" spans="1:8" x14ac:dyDescent="0.25">
      <c r="A127" s="60"/>
      <c r="B127" s="3" t="s">
        <v>96</v>
      </c>
      <c r="C127" s="11">
        <v>74</v>
      </c>
      <c r="D127" s="11">
        <v>68</v>
      </c>
      <c r="E127" s="22">
        <v>0.91891891891891897</v>
      </c>
      <c r="F127" s="11">
        <v>64</v>
      </c>
      <c r="G127" s="22">
        <v>0.86486486486486491</v>
      </c>
      <c r="H127" s="23">
        <v>3.2382352941176467</v>
      </c>
    </row>
    <row r="128" spans="1:8" x14ac:dyDescent="0.25">
      <c r="A128" s="60"/>
      <c r="B128" s="3" t="s">
        <v>97</v>
      </c>
      <c r="C128" s="11">
        <v>94</v>
      </c>
      <c r="D128" s="11">
        <v>91</v>
      </c>
      <c r="E128" s="22">
        <v>0.96808510638297873</v>
      </c>
      <c r="F128" s="11">
        <v>87</v>
      </c>
      <c r="G128" s="22">
        <v>0.92553191489361697</v>
      </c>
      <c r="H128" s="23">
        <v>3.152222222222222</v>
      </c>
    </row>
    <row r="129" spans="1:8" x14ac:dyDescent="0.25">
      <c r="A129" s="60"/>
      <c r="B129" s="3" t="s">
        <v>98</v>
      </c>
      <c r="C129" s="11">
        <v>88</v>
      </c>
      <c r="D129" s="11">
        <v>83</v>
      </c>
      <c r="E129" s="22">
        <v>0.94318181818181823</v>
      </c>
      <c r="F129" s="11">
        <v>76</v>
      </c>
      <c r="G129" s="22">
        <v>0.86363636363636365</v>
      </c>
      <c r="H129" s="23">
        <v>3.2253012048192771</v>
      </c>
    </row>
    <row r="130" spans="1:8" ht="30" x14ac:dyDescent="0.25">
      <c r="A130" s="17"/>
      <c r="B130" s="2" t="s">
        <v>32</v>
      </c>
      <c r="C130" s="18" t="s">
        <v>82</v>
      </c>
      <c r="D130" s="18" t="s">
        <v>83</v>
      </c>
      <c r="E130" s="19" t="s">
        <v>84</v>
      </c>
      <c r="F130" s="18" t="s">
        <v>85</v>
      </c>
      <c r="G130" s="19" t="s">
        <v>33</v>
      </c>
      <c r="H130" s="20" t="s">
        <v>86</v>
      </c>
    </row>
    <row r="131" spans="1:8" x14ac:dyDescent="0.25">
      <c r="A131" s="60" t="s">
        <v>56</v>
      </c>
      <c r="B131" s="3" t="s">
        <v>94</v>
      </c>
      <c r="C131" s="11">
        <v>44</v>
      </c>
      <c r="D131" s="11">
        <v>43</v>
      </c>
      <c r="E131" s="22">
        <v>0.97727272727272729</v>
      </c>
      <c r="F131" s="11">
        <v>42</v>
      </c>
      <c r="G131" s="22">
        <v>0.95454545454545459</v>
      </c>
      <c r="H131" s="23">
        <v>3.3488372093023258</v>
      </c>
    </row>
    <row r="132" spans="1:8" x14ac:dyDescent="0.25">
      <c r="A132" s="60"/>
      <c r="B132" s="3" t="s">
        <v>95</v>
      </c>
      <c r="C132" s="11">
        <v>47</v>
      </c>
      <c r="D132" s="11">
        <v>45</v>
      </c>
      <c r="E132" s="22">
        <v>0.95744680851063835</v>
      </c>
      <c r="F132" s="11">
        <v>44</v>
      </c>
      <c r="G132" s="22">
        <v>0.93617021276595747</v>
      </c>
      <c r="H132" s="23">
        <v>3.1777777777777776</v>
      </c>
    </row>
    <row r="133" spans="1:8" x14ac:dyDescent="0.25">
      <c r="A133" s="60"/>
      <c r="B133" s="3" t="s">
        <v>96</v>
      </c>
      <c r="C133" s="11">
        <v>50</v>
      </c>
      <c r="D133" s="11">
        <v>45</v>
      </c>
      <c r="E133" s="22">
        <v>0.9</v>
      </c>
      <c r="F133" s="11">
        <v>40</v>
      </c>
      <c r="G133" s="22">
        <v>0.8</v>
      </c>
      <c r="H133" s="23">
        <v>3.0222222222222221</v>
      </c>
    </row>
    <row r="134" spans="1:8" x14ac:dyDescent="0.25">
      <c r="A134" s="60"/>
      <c r="B134" s="3" t="s">
        <v>97</v>
      </c>
      <c r="C134" s="11">
        <v>95</v>
      </c>
      <c r="D134" s="11">
        <v>86</v>
      </c>
      <c r="E134" s="22">
        <v>0.90526315789473688</v>
      </c>
      <c r="F134" s="11">
        <v>78</v>
      </c>
      <c r="G134" s="22">
        <v>0.82105263157894737</v>
      </c>
      <c r="H134" s="23">
        <v>3.1279069767441858</v>
      </c>
    </row>
    <row r="135" spans="1:8" x14ac:dyDescent="0.25">
      <c r="A135" s="60"/>
      <c r="B135" s="3" t="s">
        <v>98</v>
      </c>
      <c r="C135" s="11">
        <v>73</v>
      </c>
      <c r="D135" s="11">
        <v>68</v>
      </c>
      <c r="E135" s="22">
        <v>0.93150684931506844</v>
      </c>
      <c r="F135" s="11">
        <v>61</v>
      </c>
      <c r="G135" s="22">
        <v>0.83561643835616439</v>
      </c>
      <c r="H135" s="23">
        <v>3.0147058823529411</v>
      </c>
    </row>
    <row r="136" spans="1:8" ht="30" x14ac:dyDescent="0.25">
      <c r="A136" s="17"/>
      <c r="B136" s="2" t="s">
        <v>32</v>
      </c>
      <c r="C136" s="18" t="s">
        <v>82</v>
      </c>
      <c r="D136" s="18" t="s">
        <v>83</v>
      </c>
      <c r="E136" s="19" t="s">
        <v>84</v>
      </c>
      <c r="F136" s="18" t="s">
        <v>85</v>
      </c>
      <c r="G136" s="19" t="s">
        <v>33</v>
      </c>
      <c r="H136" s="20" t="s">
        <v>86</v>
      </c>
    </row>
    <row r="137" spans="1:8" x14ac:dyDescent="0.25">
      <c r="A137" s="60" t="s">
        <v>57</v>
      </c>
      <c r="B137" s="3" t="s">
        <v>94</v>
      </c>
      <c r="C137" s="11">
        <v>39</v>
      </c>
      <c r="D137" s="11">
        <v>36</v>
      </c>
      <c r="E137" s="22">
        <v>0.92307692307692313</v>
      </c>
      <c r="F137" s="11">
        <v>19</v>
      </c>
      <c r="G137" s="22">
        <v>0.48717948717948717</v>
      </c>
      <c r="H137" s="23">
        <v>2.3194444444444446</v>
      </c>
    </row>
    <row r="138" spans="1:8" x14ac:dyDescent="0.25">
      <c r="A138" s="60"/>
      <c r="B138" s="3" t="s">
        <v>95</v>
      </c>
      <c r="C138" s="11">
        <v>51</v>
      </c>
      <c r="D138" s="11">
        <v>44</v>
      </c>
      <c r="E138" s="22">
        <v>0.86274509803921573</v>
      </c>
      <c r="F138" s="11">
        <v>32</v>
      </c>
      <c r="G138" s="22">
        <v>0.62745098039215685</v>
      </c>
      <c r="H138" s="23">
        <v>2.4545454545454546</v>
      </c>
    </row>
    <row r="139" spans="1:8" x14ac:dyDescent="0.25">
      <c r="A139" s="60"/>
      <c r="B139" s="3" t="s">
        <v>96</v>
      </c>
      <c r="C139" s="11">
        <v>87</v>
      </c>
      <c r="D139" s="11">
        <v>78</v>
      </c>
      <c r="E139" s="22">
        <v>0.89655172413793105</v>
      </c>
      <c r="F139" s="11">
        <v>57</v>
      </c>
      <c r="G139" s="22">
        <v>0.65517241379310343</v>
      </c>
      <c r="H139" s="23">
        <v>2.4243589743589742</v>
      </c>
    </row>
    <row r="140" spans="1:8" x14ac:dyDescent="0.25">
      <c r="A140" s="60"/>
      <c r="B140" s="3" t="s">
        <v>97</v>
      </c>
      <c r="C140" s="11">
        <v>82</v>
      </c>
      <c r="D140" s="11">
        <v>63</v>
      </c>
      <c r="E140" s="22">
        <v>0.76829268292682928</v>
      </c>
      <c r="F140" s="11">
        <v>60</v>
      </c>
      <c r="G140" s="22">
        <v>0.73170731707317072</v>
      </c>
      <c r="H140" s="23">
        <v>2.861904761904762</v>
      </c>
    </row>
    <row r="141" spans="1:8" x14ac:dyDescent="0.25">
      <c r="A141" s="60"/>
      <c r="B141" s="3" t="s">
        <v>98</v>
      </c>
      <c r="C141" s="11">
        <v>72</v>
      </c>
      <c r="D141" s="11">
        <v>65</v>
      </c>
      <c r="E141" s="22">
        <v>0.90277777777777779</v>
      </c>
      <c r="F141" s="11">
        <v>56</v>
      </c>
      <c r="G141" s="22">
        <v>0.77777777777777779</v>
      </c>
      <c r="H141" s="23">
        <v>2.7861538461538462</v>
      </c>
    </row>
  </sheetData>
  <mergeCells count="24">
    <mergeCell ref="A113:A117"/>
    <mergeCell ref="A137:A141"/>
    <mergeCell ref="A65:A69"/>
    <mergeCell ref="A71:A75"/>
    <mergeCell ref="A77:A81"/>
    <mergeCell ref="A83:A87"/>
    <mergeCell ref="A89:A93"/>
    <mergeCell ref="A95:A99"/>
    <mergeCell ref="A101:A105"/>
    <mergeCell ref="A107:A111"/>
    <mergeCell ref="A119:A123"/>
    <mergeCell ref="A125:A129"/>
    <mergeCell ref="A131:A135"/>
    <mergeCell ref="A59:A63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</mergeCells>
  <printOptions horizontalCentered="1"/>
  <pageMargins left="0.7" right="0.7" top="0.75" bottom="0.75" header="0.3" footer="0.3"/>
  <pageSetup scale="21" orientation="landscape" r:id="rId1"/>
  <headerFooter>
    <oddHeader>&amp;CCuyamaca College Program Review 2018-2019</oddHeader>
    <oddFooter xml:space="preserve">&amp;CInstitutional Effectiveness, Success, and Equity Office (August 2018)
</oddFooter>
  </headerFooter>
  <rowBreaks count="2" manualBreakCount="2">
    <brk id="93" max="16383" man="1"/>
    <brk id="1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9" customWidth="1"/>
    <col min="2" max="2" width="16.7109375" style="15" customWidth="1"/>
    <col min="3" max="4" width="13.7109375" style="15" customWidth="1"/>
    <col min="5" max="5" width="13.7109375" style="24" customWidth="1"/>
    <col min="6" max="6" width="13.7109375" style="15" customWidth="1"/>
    <col min="7" max="7" width="13.7109375" style="24" customWidth="1"/>
    <col min="8" max="8" width="13.7109375" style="25" customWidth="1"/>
    <col min="9" max="9" width="16.7109375" customWidth="1"/>
    <col min="10" max="15" width="13.7109375" customWidth="1"/>
  </cols>
  <sheetData>
    <row r="1" spans="1:15" ht="30" x14ac:dyDescent="0.25">
      <c r="A1" s="4" t="s">
        <v>58</v>
      </c>
      <c r="B1" s="2" t="s">
        <v>32</v>
      </c>
      <c r="C1" s="18" t="s">
        <v>82</v>
      </c>
      <c r="D1" s="18" t="s">
        <v>83</v>
      </c>
      <c r="E1" s="19" t="s">
        <v>84</v>
      </c>
      <c r="F1" s="18" t="s">
        <v>85</v>
      </c>
      <c r="G1" s="19" t="s">
        <v>33</v>
      </c>
      <c r="H1" s="20" t="s">
        <v>86</v>
      </c>
    </row>
    <row r="2" spans="1:15" x14ac:dyDescent="0.25">
      <c r="A2" s="60" t="s">
        <v>59</v>
      </c>
      <c r="B2" s="43" t="s">
        <v>94</v>
      </c>
      <c r="C2" s="11">
        <v>1920</v>
      </c>
      <c r="D2" s="11">
        <v>1631</v>
      </c>
      <c r="E2" s="22">
        <v>0.84947916666666667</v>
      </c>
      <c r="F2" s="11">
        <v>1186</v>
      </c>
      <c r="G2" s="22">
        <v>0.6177083333333333</v>
      </c>
      <c r="H2" s="30">
        <v>2.3967002749770856</v>
      </c>
    </row>
    <row r="3" spans="1:15" x14ac:dyDescent="0.25">
      <c r="A3" s="60"/>
      <c r="B3" s="43" t="s">
        <v>95</v>
      </c>
      <c r="C3" s="11">
        <v>1971</v>
      </c>
      <c r="D3" s="11">
        <v>1655</v>
      </c>
      <c r="E3" s="22">
        <v>0.83967529173008626</v>
      </c>
      <c r="F3" s="11">
        <v>1287</v>
      </c>
      <c r="G3" s="22">
        <v>0.65296803652968038</v>
      </c>
      <c r="H3" s="30">
        <v>2.510856134157105</v>
      </c>
    </row>
    <row r="4" spans="1:15" x14ac:dyDescent="0.25">
      <c r="A4" s="60"/>
      <c r="B4" s="43" t="s">
        <v>96</v>
      </c>
      <c r="C4" s="11">
        <v>2218</v>
      </c>
      <c r="D4" s="11">
        <v>1909</v>
      </c>
      <c r="E4" s="22">
        <v>0.86068530207394045</v>
      </c>
      <c r="F4" s="11">
        <v>1453</v>
      </c>
      <c r="G4" s="22">
        <v>0.65509467989179437</v>
      </c>
      <c r="H4" s="30">
        <v>2.4583760058522315</v>
      </c>
    </row>
    <row r="5" spans="1:15" x14ac:dyDescent="0.25">
      <c r="A5" s="60"/>
      <c r="B5" s="43" t="s">
        <v>97</v>
      </c>
      <c r="C5" s="11">
        <v>2626</v>
      </c>
      <c r="D5" s="11">
        <v>2315</v>
      </c>
      <c r="E5" s="22">
        <v>0.88156892612338156</v>
      </c>
      <c r="F5" s="11">
        <v>1903</v>
      </c>
      <c r="G5" s="22">
        <v>0.72467631378522468</v>
      </c>
      <c r="H5" s="30">
        <v>2.651393005334914</v>
      </c>
    </row>
    <row r="6" spans="1:15" x14ac:dyDescent="0.25">
      <c r="A6" s="60"/>
      <c r="B6" s="43" t="s">
        <v>98</v>
      </c>
      <c r="C6" s="11">
        <v>2437</v>
      </c>
      <c r="D6" s="11">
        <v>2025</v>
      </c>
      <c r="E6" s="22">
        <v>0.83093967993434548</v>
      </c>
      <c r="F6" s="11">
        <v>1611</v>
      </c>
      <c r="G6" s="22">
        <v>0.6610586787033238</v>
      </c>
      <c r="H6" s="30">
        <v>2.6076974120769743</v>
      </c>
    </row>
    <row r="7" spans="1:15" x14ac:dyDescent="0.25">
      <c r="A7" s="60" t="s">
        <v>91</v>
      </c>
      <c r="B7" s="43" t="s">
        <v>94</v>
      </c>
      <c r="C7" s="27">
        <v>62</v>
      </c>
      <c r="D7" s="27">
        <v>45</v>
      </c>
      <c r="E7" s="28">
        <v>0.72580645161290325</v>
      </c>
      <c r="F7" s="27">
        <v>37</v>
      </c>
      <c r="G7" s="28">
        <v>0.59677419354838712</v>
      </c>
      <c r="H7" s="54">
        <v>2.6222222222222222</v>
      </c>
    </row>
    <row r="8" spans="1:15" x14ac:dyDescent="0.25">
      <c r="A8" s="60"/>
      <c r="B8" s="43" t="s">
        <v>95</v>
      </c>
      <c r="C8" s="27">
        <v>70</v>
      </c>
      <c r="D8" s="27">
        <v>40</v>
      </c>
      <c r="E8" s="28">
        <v>0.5714285714285714</v>
      </c>
      <c r="F8" s="27">
        <v>30</v>
      </c>
      <c r="G8" s="28">
        <v>0.42857142857142855</v>
      </c>
      <c r="H8" s="54">
        <v>2.7749999999999999</v>
      </c>
    </row>
    <row r="9" spans="1:15" x14ac:dyDescent="0.25">
      <c r="A9" s="60"/>
      <c r="B9" s="43" t="s">
        <v>96</v>
      </c>
      <c r="C9" s="27">
        <v>131</v>
      </c>
      <c r="D9" s="27">
        <v>87</v>
      </c>
      <c r="E9" s="28">
        <v>0.66412213740458015</v>
      </c>
      <c r="F9" s="27">
        <v>67</v>
      </c>
      <c r="G9" s="28">
        <v>0.51145038167938928</v>
      </c>
      <c r="H9" s="54">
        <v>2.6448275862068962</v>
      </c>
    </row>
    <row r="10" spans="1:15" x14ac:dyDescent="0.25">
      <c r="A10" s="60"/>
      <c r="B10" s="43" t="s">
        <v>97</v>
      </c>
      <c r="C10" s="27">
        <v>139</v>
      </c>
      <c r="D10" s="27">
        <v>101</v>
      </c>
      <c r="E10" s="28">
        <v>0.72661870503597126</v>
      </c>
      <c r="F10" s="27">
        <v>80</v>
      </c>
      <c r="G10" s="28">
        <v>0.57553956834532372</v>
      </c>
      <c r="H10" s="54">
        <v>2.687878787878788</v>
      </c>
    </row>
    <row r="11" spans="1:15" x14ac:dyDescent="0.25">
      <c r="A11" s="60"/>
      <c r="B11" s="43" t="s">
        <v>98</v>
      </c>
      <c r="C11" s="27">
        <v>232</v>
      </c>
      <c r="D11" s="27">
        <v>167</v>
      </c>
      <c r="E11" s="28">
        <v>0.71982758620689657</v>
      </c>
      <c r="F11" s="27">
        <v>118</v>
      </c>
      <c r="G11" s="28">
        <v>0.50862068965517238</v>
      </c>
      <c r="H11" s="54">
        <v>2.3898203592814369</v>
      </c>
    </row>
    <row r="14" spans="1:15" ht="36.75" customHeight="1" x14ac:dyDescent="0.25">
      <c r="A14" s="66" t="s">
        <v>59</v>
      </c>
      <c r="B14" s="66"/>
      <c r="C14" s="66"/>
      <c r="D14" s="66"/>
      <c r="E14" s="66"/>
      <c r="F14" s="66"/>
      <c r="G14" s="66"/>
      <c r="H14" s="66"/>
      <c r="I14" s="66" t="s">
        <v>91</v>
      </c>
      <c r="J14" s="66"/>
      <c r="K14" s="66"/>
      <c r="L14" s="66"/>
      <c r="M14" s="66"/>
      <c r="N14" s="66"/>
      <c r="O14" s="66"/>
    </row>
    <row r="15" spans="1:15" ht="30" x14ac:dyDescent="0.25">
      <c r="A15" s="40" t="s">
        <v>60</v>
      </c>
      <c r="B15" s="39" t="s">
        <v>32</v>
      </c>
      <c r="C15" s="18" t="s">
        <v>82</v>
      </c>
      <c r="D15" s="18" t="s">
        <v>83</v>
      </c>
      <c r="E15" s="18" t="s">
        <v>84</v>
      </c>
      <c r="F15" s="18" t="s">
        <v>85</v>
      </c>
      <c r="G15" s="18" t="s">
        <v>33</v>
      </c>
      <c r="H15" s="18" t="s">
        <v>86</v>
      </c>
      <c r="I15" s="39" t="s">
        <v>32</v>
      </c>
      <c r="J15" s="18" t="s">
        <v>82</v>
      </c>
      <c r="K15" s="18" t="s">
        <v>83</v>
      </c>
      <c r="L15" s="18" t="s">
        <v>84</v>
      </c>
      <c r="M15" s="18" t="s">
        <v>85</v>
      </c>
      <c r="N15" s="18" t="s">
        <v>33</v>
      </c>
      <c r="O15" s="18" t="s">
        <v>86</v>
      </c>
    </row>
    <row r="16" spans="1:15" x14ac:dyDescent="0.25">
      <c r="A16" s="67" t="s">
        <v>61</v>
      </c>
      <c r="B16" s="43" t="s">
        <v>94</v>
      </c>
      <c r="C16" s="44">
        <v>92</v>
      </c>
      <c r="D16" s="44">
        <v>71</v>
      </c>
      <c r="E16" s="45">
        <v>0.77173913043478259</v>
      </c>
      <c r="F16" s="44">
        <v>45</v>
      </c>
      <c r="G16" s="45">
        <v>0.4891304347826087</v>
      </c>
      <c r="H16" s="46">
        <v>2.0562499999999999</v>
      </c>
      <c r="I16" s="43" t="s">
        <v>94</v>
      </c>
      <c r="J16" s="44">
        <v>1</v>
      </c>
      <c r="K16" s="44">
        <v>0</v>
      </c>
      <c r="L16" s="45">
        <v>0</v>
      </c>
      <c r="M16" s="44">
        <v>0</v>
      </c>
      <c r="N16" s="45">
        <v>0</v>
      </c>
      <c r="O16" s="45" t="s">
        <v>9</v>
      </c>
    </row>
    <row r="17" spans="1:15" x14ac:dyDescent="0.25">
      <c r="A17" s="68"/>
      <c r="B17" s="43" t="s">
        <v>95</v>
      </c>
      <c r="C17" s="44">
        <v>112</v>
      </c>
      <c r="D17" s="44">
        <v>95</v>
      </c>
      <c r="E17" s="45">
        <v>0.8482142857142857</v>
      </c>
      <c r="F17" s="44">
        <v>61</v>
      </c>
      <c r="G17" s="45">
        <v>0.5446428571428571</v>
      </c>
      <c r="H17" s="46">
        <v>2.0068965517241382</v>
      </c>
      <c r="I17" s="43" t="s">
        <v>95</v>
      </c>
      <c r="J17" s="44">
        <v>4</v>
      </c>
      <c r="K17" s="44">
        <v>2</v>
      </c>
      <c r="L17" s="45">
        <v>0.5</v>
      </c>
      <c r="M17" s="44">
        <v>1</v>
      </c>
      <c r="N17" s="45">
        <v>0.25</v>
      </c>
      <c r="O17" s="46">
        <v>2.5</v>
      </c>
    </row>
    <row r="18" spans="1:15" x14ac:dyDescent="0.25">
      <c r="A18" s="68"/>
      <c r="B18" s="43" t="s">
        <v>96</v>
      </c>
      <c r="C18" s="44">
        <v>111</v>
      </c>
      <c r="D18" s="44">
        <v>95</v>
      </c>
      <c r="E18" s="45">
        <v>0.85585585585585588</v>
      </c>
      <c r="F18" s="44">
        <v>63</v>
      </c>
      <c r="G18" s="45">
        <v>0.56756756756756754</v>
      </c>
      <c r="H18" s="46">
        <v>2.0317460317460316</v>
      </c>
      <c r="I18" s="43" t="s">
        <v>96</v>
      </c>
      <c r="J18" s="44">
        <v>12</v>
      </c>
      <c r="K18" s="44">
        <v>5</v>
      </c>
      <c r="L18" s="45">
        <v>0.41666666666666669</v>
      </c>
      <c r="M18" s="44">
        <v>2</v>
      </c>
      <c r="N18" s="45">
        <v>0.16666666666666666</v>
      </c>
      <c r="O18" s="46">
        <v>1.0599999999999998</v>
      </c>
    </row>
    <row r="19" spans="1:15" x14ac:dyDescent="0.25">
      <c r="A19" s="68"/>
      <c r="B19" s="43" t="s">
        <v>97</v>
      </c>
      <c r="C19" s="44">
        <v>175</v>
      </c>
      <c r="D19" s="44">
        <v>154</v>
      </c>
      <c r="E19" s="45">
        <v>0.88</v>
      </c>
      <c r="F19" s="44">
        <v>101</v>
      </c>
      <c r="G19" s="45">
        <v>0.57714285714285718</v>
      </c>
      <c r="H19" s="46">
        <v>2.0892156862745095</v>
      </c>
      <c r="I19" s="43" t="s">
        <v>97</v>
      </c>
      <c r="J19" s="44">
        <v>11</v>
      </c>
      <c r="K19" s="44">
        <v>10</v>
      </c>
      <c r="L19" s="45">
        <v>0.90909090909090906</v>
      </c>
      <c r="M19" s="44">
        <v>5</v>
      </c>
      <c r="N19" s="45">
        <v>0.45454545454545453</v>
      </c>
      <c r="O19" s="46">
        <v>1.6</v>
      </c>
    </row>
    <row r="20" spans="1:15" x14ac:dyDescent="0.25">
      <c r="A20" s="69"/>
      <c r="B20" s="43" t="s">
        <v>98</v>
      </c>
      <c r="C20" s="44">
        <v>144</v>
      </c>
      <c r="D20" s="44">
        <v>114</v>
      </c>
      <c r="E20" s="45">
        <v>0.79166666666666663</v>
      </c>
      <c r="F20" s="44">
        <v>83</v>
      </c>
      <c r="G20" s="45">
        <v>0.57638888888888884</v>
      </c>
      <c r="H20" s="46">
        <v>2.0574999999999997</v>
      </c>
      <c r="I20" s="43" t="s">
        <v>98</v>
      </c>
      <c r="J20" s="44">
        <v>14</v>
      </c>
      <c r="K20" s="44">
        <v>9</v>
      </c>
      <c r="L20" s="45">
        <v>0.6428571428571429</v>
      </c>
      <c r="M20" s="44">
        <v>4</v>
      </c>
      <c r="N20" s="45">
        <v>0.2857142857142857</v>
      </c>
      <c r="O20" s="46">
        <v>1.7777777777777777</v>
      </c>
    </row>
    <row r="21" spans="1:15" x14ac:dyDescent="0.25">
      <c r="A21" s="71" t="s">
        <v>62</v>
      </c>
      <c r="B21" s="47" t="s">
        <v>94</v>
      </c>
      <c r="C21" s="48">
        <v>12</v>
      </c>
      <c r="D21" s="48">
        <v>6</v>
      </c>
      <c r="E21" s="49">
        <v>0.5</v>
      </c>
      <c r="F21" s="48">
        <v>2</v>
      </c>
      <c r="G21" s="49">
        <v>0.16666666666666666</v>
      </c>
      <c r="H21" s="50">
        <v>0.66666666666666663</v>
      </c>
      <c r="I21" s="47" t="s">
        <v>94</v>
      </c>
      <c r="J21" s="48" t="s">
        <v>9</v>
      </c>
      <c r="K21" s="48" t="s">
        <v>9</v>
      </c>
      <c r="L21" s="49" t="s">
        <v>9</v>
      </c>
      <c r="M21" s="48" t="s">
        <v>9</v>
      </c>
      <c r="N21" s="49" t="s">
        <v>9</v>
      </c>
      <c r="O21" s="50" t="s">
        <v>9</v>
      </c>
    </row>
    <row r="22" spans="1:15" x14ac:dyDescent="0.25">
      <c r="A22" s="71"/>
      <c r="B22" s="47" t="s">
        <v>95</v>
      </c>
      <c r="C22" s="48">
        <v>12</v>
      </c>
      <c r="D22" s="48">
        <v>11</v>
      </c>
      <c r="E22" s="49">
        <v>0.91666666666666663</v>
      </c>
      <c r="F22" s="48">
        <v>8</v>
      </c>
      <c r="G22" s="49">
        <v>0.66666666666666663</v>
      </c>
      <c r="H22" s="50">
        <v>2.2166666666666668</v>
      </c>
      <c r="I22" s="47" t="s">
        <v>95</v>
      </c>
      <c r="J22" s="48" t="s">
        <v>9</v>
      </c>
      <c r="K22" s="48" t="s">
        <v>9</v>
      </c>
      <c r="L22" s="49" t="s">
        <v>9</v>
      </c>
      <c r="M22" s="48" t="s">
        <v>9</v>
      </c>
      <c r="N22" s="49" t="s">
        <v>9</v>
      </c>
      <c r="O22" s="50" t="s">
        <v>9</v>
      </c>
    </row>
    <row r="23" spans="1:15" x14ac:dyDescent="0.25">
      <c r="A23" s="71"/>
      <c r="B23" s="47" t="s">
        <v>96</v>
      </c>
      <c r="C23" s="48">
        <v>4</v>
      </c>
      <c r="D23" s="48">
        <v>3</v>
      </c>
      <c r="E23" s="49">
        <v>0.75</v>
      </c>
      <c r="F23" s="48">
        <v>3</v>
      </c>
      <c r="G23" s="49">
        <v>0.75</v>
      </c>
      <c r="H23" s="50">
        <v>3.5</v>
      </c>
      <c r="I23" s="47" t="s">
        <v>96</v>
      </c>
      <c r="J23" s="48" t="s">
        <v>9</v>
      </c>
      <c r="K23" s="48" t="s">
        <v>9</v>
      </c>
      <c r="L23" s="49" t="s">
        <v>9</v>
      </c>
      <c r="M23" s="48" t="s">
        <v>9</v>
      </c>
      <c r="N23" s="49" t="s">
        <v>9</v>
      </c>
      <c r="O23" s="50" t="s">
        <v>9</v>
      </c>
    </row>
    <row r="24" spans="1:15" x14ac:dyDescent="0.25">
      <c r="A24" s="71"/>
      <c r="B24" s="47" t="s">
        <v>97</v>
      </c>
      <c r="C24" s="48">
        <v>3</v>
      </c>
      <c r="D24" s="48">
        <v>3</v>
      </c>
      <c r="E24" s="49">
        <v>1</v>
      </c>
      <c r="F24" s="48">
        <v>3</v>
      </c>
      <c r="G24" s="49">
        <v>1</v>
      </c>
      <c r="H24" s="50">
        <v>4</v>
      </c>
      <c r="I24" s="47" t="s">
        <v>97</v>
      </c>
      <c r="J24" s="48" t="s">
        <v>9</v>
      </c>
      <c r="K24" s="48" t="s">
        <v>9</v>
      </c>
      <c r="L24" s="49" t="s">
        <v>9</v>
      </c>
      <c r="M24" s="48" t="s">
        <v>9</v>
      </c>
      <c r="N24" s="49" t="s">
        <v>9</v>
      </c>
      <c r="O24" s="50" t="s">
        <v>9</v>
      </c>
    </row>
    <row r="25" spans="1:15" x14ac:dyDescent="0.25">
      <c r="A25" s="71"/>
      <c r="B25" s="47" t="s">
        <v>98</v>
      </c>
      <c r="C25" s="48">
        <v>7</v>
      </c>
      <c r="D25" s="48">
        <v>5</v>
      </c>
      <c r="E25" s="49">
        <v>0.7142857142857143</v>
      </c>
      <c r="F25" s="48">
        <v>5</v>
      </c>
      <c r="G25" s="49">
        <v>0.7142857142857143</v>
      </c>
      <c r="H25" s="50">
        <v>4</v>
      </c>
      <c r="I25" s="47" t="s">
        <v>98</v>
      </c>
      <c r="J25" s="48" t="s">
        <v>9</v>
      </c>
      <c r="K25" s="48" t="s">
        <v>9</v>
      </c>
      <c r="L25" s="49" t="s">
        <v>9</v>
      </c>
      <c r="M25" s="48" t="s">
        <v>9</v>
      </c>
      <c r="N25" s="49" t="s">
        <v>9</v>
      </c>
      <c r="O25" s="50" t="s">
        <v>9</v>
      </c>
    </row>
    <row r="26" spans="1:15" x14ac:dyDescent="0.25">
      <c r="A26" s="72" t="s">
        <v>10</v>
      </c>
      <c r="B26" s="43" t="s">
        <v>94</v>
      </c>
      <c r="C26" s="44">
        <v>78</v>
      </c>
      <c r="D26" s="44">
        <v>69</v>
      </c>
      <c r="E26" s="45">
        <v>0.88461538461538458</v>
      </c>
      <c r="F26" s="44">
        <v>60</v>
      </c>
      <c r="G26" s="45">
        <v>0.76923076923076927</v>
      </c>
      <c r="H26" s="46">
        <v>2.6423076923076918</v>
      </c>
      <c r="I26" s="43" t="s">
        <v>94</v>
      </c>
      <c r="J26" s="44">
        <v>4</v>
      </c>
      <c r="K26" s="44">
        <v>2</v>
      </c>
      <c r="L26" s="45">
        <v>0.5</v>
      </c>
      <c r="M26" s="44">
        <v>2</v>
      </c>
      <c r="N26" s="45">
        <v>0.5</v>
      </c>
      <c r="O26" s="46">
        <v>3</v>
      </c>
    </row>
    <row r="27" spans="1:15" x14ac:dyDescent="0.25">
      <c r="A27" s="72"/>
      <c r="B27" s="43" t="s">
        <v>95</v>
      </c>
      <c r="C27" s="44">
        <v>50</v>
      </c>
      <c r="D27" s="44">
        <v>44</v>
      </c>
      <c r="E27" s="45">
        <v>0.88</v>
      </c>
      <c r="F27" s="44">
        <v>41</v>
      </c>
      <c r="G27" s="45">
        <v>0.82</v>
      </c>
      <c r="H27" s="46">
        <v>2.8200000000000003</v>
      </c>
      <c r="I27" s="43" t="s">
        <v>95</v>
      </c>
      <c r="J27" s="44">
        <v>4</v>
      </c>
      <c r="K27" s="44">
        <v>4</v>
      </c>
      <c r="L27" s="45">
        <v>1</v>
      </c>
      <c r="M27" s="44">
        <v>4</v>
      </c>
      <c r="N27" s="45">
        <v>1</v>
      </c>
      <c r="O27" s="46">
        <v>3.75</v>
      </c>
    </row>
    <row r="28" spans="1:15" x14ac:dyDescent="0.25">
      <c r="A28" s="72"/>
      <c r="B28" s="43" t="s">
        <v>96</v>
      </c>
      <c r="C28" s="44">
        <v>70</v>
      </c>
      <c r="D28" s="44">
        <v>65</v>
      </c>
      <c r="E28" s="45">
        <v>0.9285714285714286</v>
      </c>
      <c r="F28" s="44">
        <v>53</v>
      </c>
      <c r="G28" s="45">
        <v>0.75714285714285712</v>
      </c>
      <c r="H28" s="46">
        <v>2.7314814814814814</v>
      </c>
      <c r="I28" s="43" t="s">
        <v>96</v>
      </c>
      <c r="J28" s="44">
        <v>2</v>
      </c>
      <c r="K28" s="44">
        <v>2</v>
      </c>
      <c r="L28" s="45">
        <v>1</v>
      </c>
      <c r="M28" s="44">
        <v>1</v>
      </c>
      <c r="N28" s="45">
        <v>0.5</v>
      </c>
      <c r="O28" s="46">
        <v>2</v>
      </c>
    </row>
    <row r="29" spans="1:15" x14ac:dyDescent="0.25">
      <c r="A29" s="72"/>
      <c r="B29" s="43" t="s">
        <v>97</v>
      </c>
      <c r="C29" s="44">
        <v>82</v>
      </c>
      <c r="D29" s="44">
        <v>77</v>
      </c>
      <c r="E29" s="45">
        <v>0.93902439024390238</v>
      </c>
      <c r="F29" s="44">
        <v>68</v>
      </c>
      <c r="G29" s="45">
        <v>0.82926829268292679</v>
      </c>
      <c r="H29" s="46">
        <v>3.0406249999999999</v>
      </c>
      <c r="I29" s="43" t="s">
        <v>97</v>
      </c>
      <c r="J29" s="44">
        <v>7</v>
      </c>
      <c r="K29" s="44">
        <v>6</v>
      </c>
      <c r="L29" s="45">
        <v>0.8571428571428571</v>
      </c>
      <c r="M29" s="44">
        <v>5</v>
      </c>
      <c r="N29" s="45">
        <v>0.7142857142857143</v>
      </c>
      <c r="O29" s="46">
        <v>2.3333333333333335</v>
      </c>
    </row>
    <row r="30" spans="1:15" x14ac:dyDescent="0.25">
      <c r="A30" s="72"/>
      <c r="B30" s="43" t="s">
        <v>98</v>
      </c>
      <c r="C30" s="44">
        <v>88</v>
      </c>
      <c r="D30" s="44">
        <v>75</v>
      </c>
      <c r="E30" s="45">
        <v>0.85227272727272729</v>
      </c>
      <c r="F30" s="44">
        <v>57</v>
      </c>
      <c r="G30" s="45">
        <v>0.64772727272727271</v>
      </c>
      <c r="H30" s="46">
        <v>2.6721311475409837</v>
      </c>
      <c r="I30" s="43" t="s">
        <v>98</v>
      </c>
      <c r="J30" s="44">
        <v>12</v>
      </c>
      <c r="K30" s="44">
        <v>11</v>
      </c>
      <c r="L30" s="45">
        <v>0.91666666666666663</v>
      </c>
      <c r="M30" s="44">
        <v>10</v>
      </c>
      <c r="N30" s="45">
        <v>0.83333333333333337</v>
      </c>
      <c r="O30" s="46">
        <v>3</v>
      </c>
    </row>
    <row r="31" spans="1:15" x14ac:dyDescent="0.25">
      <c r="A31" s="73" t="s">
        <v>11</v>
      </c>
      <c r="B31" s="47" t="s">
        <v>94</v>
      </c>
      <c r="C31" s="48">
        <v>32</v>
      </c>
      <c r="D31" s="48">
        <v>30</v>
      </c>
      <c r="E31" s="49">
        <v>0.9375</v>
      </c>
      <c r="F31" s="48">
        <v>22</v>
      </c>
      <c r="G31" s="49">
        <v>0.6875</v>
      </c>
      <c r="H31" s="50">
        <v>2.0619047619047617</v>
      </c>
      <c r="I31" s="47" t="s">
        <v>94</v>
      </c>
      <c r="J31" s="48">
        <v>1</v>
      </c>
      <c r="K31" s="48">
        <v>1</v>
      </c>
      <c r="L31" s="49">
        <v>1</v>
      </c>
      <c r="M31" s="48">
        <v>1</v>
      </c>
      <c r="N31" s="49">
        <v>1</v>
      </c>
      <c r="O31" s="50">
        <v>2</v>
      </c>
    </row>
    <row r="32" spans="1:15" x14ac:dyDescent="0.25">
      <c r="A32" s="73"/>
      <c r="B32" s="47" t="s">
        <v>95</v>
      </c>
      <c r="C32" s="48">
        <v>34</v>
      </c>
      <c r="D32" s="48">
        <v>29</v>
      </c>
      <c r="E32" s="49">
        <v>0.8529411764705882</v>
      </c>
      <c r="F32" s="48">
        <v>18</v>
      </c>
      <c r="G32" s="49">
        <v>0.52941176470588236</v>
      </c>
      <c r="H32" s="50">
        <v>2.1173913043478261</v>
      </c>
      <c r="I32" s="47" t="s">
        <v>95</v>
      </c>
      <c r="J32" s="48">
        <v>3</v>
      </c>
      <c r="K32" s="48">
        <v>3</v>
      </c>
      <c r="L32" s="49">
        <v>1</v>
      </c>
      <c r="M32" s="48">
        <v>2</v>
      </c>
      <c r="N32" s="49">
        <v>0.66666666666666663</v>
      </c>
      <c r="O32" s="50">
        <v>2.3333333333333335</v>
      </c>
    </row>
    <row r="33" spans="1:15" x14ac:dyDescent="0.25">
      <c r="A33" s="73"/>
      <c r="B33" s="47" t="s">
        <v>96</v>
      </c>
      <c r="C33" s="48">
        <v>52</v>
      </c>
      <c r="D33" s="48">
        <v>43</v>
      </c>
      <c r="E33" s="49">
        <v>0.82692307692307687</v>
      </c>
      <c r="F33" s="48">
        <v>31</v>
      </c>
      <c r="G33" s="49">
        <v>0.59615384615384615</v>
      </c>
      <c r="H33" s="50">
        <v>2.327027027027027</v>
      </c>
      <c r="I33" s="47" t="s">
        <v>96</v>
      </c>
      <c r="J33" s="48">
        <v>3</v>
      </c>
      <c r="K33" s="48">
        <v>3</v>
      </c>
      <c r="L33" s="49">
        <v>1</v>
      </c>
      <c r="M33" s="48">
        <v>3</v>
      </c>
      <c r="N33" s="49">
        <v>1</v>
      </c>
      <c r="O33" s="50">
        <v>4</v>
      </c>
    </row>
    <row r="34" spans="1:15" x14ac:dyDescent="0.25">
      <c r="A34" s="73"/>
      <c r="B34" s="47" t="s">
        <v>97</v>
      </c>
      <c r="C34" s="48">
        <v>70</v>
      </c>
      <c r="D34" s="48">
        <v>61</v>
      </c>
      <c r="E34" s="49">
        <v>0.87142857142857144</v>
      </c>
      <c r="F34" s="48">
        <v>50</v>
      </c>
      <c r="G34" s="49">
        <v>0.7142857142857143</v>
      </c>
      <c r="H34" s="50">
        <v>2.4583333333333335</v>
      </c>
      <c r="I34" s="47" t="s">
        <v>97</v>
      </c>
      <c r="J34" s="48">
        <v>3</v>
      </c>
      <c r="K34" s="48">
        <v>2</v>
      </c>
      <c r="L34" s="49">
        <v>0.66666666666666663</v>
      </c>
      <c r="M34" s="48">
        <v>1</v>
      </c>
      <c r="N34" s="49">
        <v>0.33333333333333331</v>
      </c>
      <c r="O34" s="50">
        <v>2</v>
      </c>
    </row>
    <row r="35" spans="1:15" x14ac:dyDescent="0.25">
      <c r="A35" s="73"/>
      <c r="B35" s="47" t="s">
        <v>98</v>
      </c>
      <c r="C35" s="48">
        <v>48</v>
      </c>
      <c r="D35" s="48">
        <v>39</v>
      </c>
      <c r="E35" s="49">
        <v>0.8125</v>
      </c>
      <c r="F35" s="48">
        <v>36</v>
      </c>
      <c r="G35" s="49">
        <v>0.75</v>
      </c>
      <c r="H35" s="50">
        <v>2.9333333333333331</v>
      </c>
      <c r="I35" s="47" t="s">
        <v>98</v>
      </c>
      <c r="J35" s="48">
        <v>8</v>
      </c>
      <c r="K35" s="48">
        <v>4</v>
      </c>
      <c r="L35" s="49">
        <v>0.5</v>
      </c>
      <c r="M35" s="48">
        <v>3</v>
      </c>
      <c r="N35" s="49">
        <v>0.375</v>
      </c>
      <c r="O35" s="50">
        <v>2.5750000000000002</v>
      </c>
    </row>
    <row r="36" spans="1:15" x14ac:dyDescent="0.25">
      <c r="A36" s="72" t="s">
        <v>12</v>
      </c>
      <c r="B36" s="43" t="s">
        <v>94</v>
      </c>
      <c r="C36" s="44">
        <v>685</v>
      </c>
      <c r="D36" s="44">
        <v>564</v>
      </c>
      <c r="E36" s="45">
        <v>0.82335766423357659</v>
      </c>
      <c r="F36" s="44">
        <v>333</v>
      </c>
      <c r="G36" s="45">
        <v>0.48613138686131385</v>
      </c>
      <c r="H36" s="46">
        <v>1.9704834605597965</v>
      </c>
      <c r="I36" s="43" t="s">
        <v>94</v>
      </c>
      <c r="J36" s="44">
        <v>16</v>
      </c>
      <c r="K36" s="44">
        <v>11</v>
      </c>
      <c r="L36" s="45">
        <v>0.6875</v>
      </c>
      <c r="M36" s="44">
        <v>9</v>
      </c>
      <c r="N36" s="45">
        <v>0.5625</v>
      </c>
      <c r="O36" s="46">
        <v>2.5454545454545454</v>
      </c>
    </row>
    <row r="37" spans="1:15" x14ac:dyDescent="0.25">
      <c r="A37" s="72"/>
      <c r="B37" s="43" t="s">
        <v>95</v>
      </c>
      <c r="C37" s="44">
        <v>663</v>
      </c>
      <c r="D37" s="44">
        <v>530</v>
      </c>
      <c r="E37" s="45">
        <v>0.79939668174962297</v>
      </c>
      <c r="F37" s="44">
        <v>363</v>
      </c>
      <c r="G37" s="45">
        <v>0.54751131221719462</v>
      </c>
      <c r="H37" s="46">
        <v>2.1389473684210523</v>
      </c>
      <c r="I37" s="43" t="s">
        <v>95</v>
      </c>
      <c r="J37" s="44">
        <v>27</v>
      </c>
      <c r="K37" s="44">
        <v>12</v>
      </c>
      <c r="L37" s="45">
        <v>0.44444444444444442</v>
      </c>
      <c r="M37" s="44">
        <v>9</v>
      </c>
      <c r="N37" s="45">
        <v>0.33333333333333331</v>
      </c>
      <c r="O37" s="46">
        <v>2.25</v>
      </c>
    </row>
    <row r="38" spans="1:15" x14ac:dyDescent="0.25">
      <c r="A38" s="72"/>
      <c r="B38" s="43" t="s">
        <v>96</v>
      </c>
      <c r="C38" s="44">
        <v>761</v>
      </c>
      <c r="D38" s="44">
        <v>637</v>
      </c>
      <c r="E38" s="45">
        <v>0.83705650459921155</v>
      </c>
      <c r="F38" s="44">
        <v>435</v>
      </c>
      <c r="G38" s="45">
        <v>0.57161629434954009</v>
      </c>
      <c r="H38" s="46">
        <v>2.1264583333333329</v>
      </c>
      <c r="I38" s="43" t="s">
        <v>96</v>
      </c>
      <c r="J38" s="44">
        <v>42</v>
      </c>
      <c r="K38" s="44">
        <v>23</v>
      </c>
      <c r="L38" s="45">
        <v>0.54761904761904767</v>
      </c>
      <c r="M38" s="44">
        <v>16</v>
      </c>
      <c r="N38" s="45">
        <v>0.38095238095238093</v>
      </c>
      <c r="O38" s="46">
        <v>2.321739130434783</v>
      </c>
    </row>
    <row r="39" spans="1:15" x14ac:dyDescent="0.25">
      <c r="A39" s="72"/>
      <c r="B39" s="43" t="s">
        <v>97</v>
      </c>
      <c r="C39" s="44">
        <v>985</v>
      </c>
      <c r="D39" s="44">
        <v>853</v>
      </c>
      <c r="E39" s="45">
        <v>0.86598984771573606</v>
      </c>
      <c r="F39" s="44">
        <v>660</v>
      </c>
      <c r="G39" s="45">
        <v>0.67005076142131981</v>
      </c>
      <c r="H39" s="46">
        <v>2.3856427378964939</v>
      </c>
      <c r="I39" s="43" t="s">
        <v>97</v>
      </c>
      <c r="J39" s="44">
        <v>31</v>
      </c>
      <c r="K39" s="44">
        <v>15</v>
      </c>
      <c r="L39" s="45">
        <v>0.4838709677419355</v>
      </c>
      <c r="M39" s="44">
        <v>11</v>
      </c>
      <c r="N39" s="45">
        <v>0.35483870967741937</v>
      </c>
      <c r="O39" s="46">
        <v>2.3133333333333335</v>
      </c>
    </row>
    <row r="40" spans="1:15" x14ac:dyDescent="0.25">
      <c r="A40" s="72"/>
      <c r="B40" s="43" t="s">
        <v>98</v>
      </c>
      <c r="C40" s="44">
        <v>1007</v>
      </c>
      <c r="D40" s="44">
        <v>809</v>
      </c>
      <c r="E40" s="45">
        <v>0.8033763654419066</v>
      </c>
      <c r="F40" s="44">
        <v>607</v>
      </c>
      <c r="G40" s="45">
        <v>0.60278053624627603</v>
      </c>
      <c r="H40" s="46">
        <v>2.3806104129263912</v>
      </c>
      <c r="I40" s="43" t="s">
        <v>98</v>
      </c>
      <c r="J40" s="44">
        <v>67</v>
      </c>
      <c r="K40" s="44">
        <v>45</v>
      </c>
      <c r="L40" s="45">
        <v>0.67164179104477617</v>
      </c>
      <c r="M40" s="44">
        <v>32</v>
      </c>
      <c r="N40" s="45">
        <v>0.47761194029850745</v>
      </c>
      <c r="O40" s="46">
        <v>2.1755555555555555</v>
      </c>
    </row>
    <row r="41" spans="1:15" x14ac:dyDescent="0.25">
      <c r="A41" s="73" t="s">
        <v>13</v>
      </c>
      <c r="B41" s="47" t="s">
        <v>94</v>
      </c>
      <c r="C41" s="48">
        <v>11</v>
      </c>
      <c r="D41" s="48">
        <v>11</v>
      </c>
      <c r="E41" s="49">
        <v>1</v>
      </c>
      <c r="F41" s="48">
        <v>8</v>
      </c>
      <c r="G41" s="49">
        <v>0.72727272727272729</v>
      </c>
      <c r="H41" s="50">
        <v>1.7</v>
      </c>
      <c r="I41" s="47" t="s">
        <v>94</v>
      </c>
      <c r="J41" s="48" t="s">
        <v>9</v>
      </c>
      <c r="K41" s="48" t="s">
        <v>9</v>
      </c>
      <c r="L41" s="49" t="s">
        <v>9</v>
      </c>
      <c r="M41" s="48" t="s">
        <v>9</v>
      </c>
      <c r="N41" s="49" t="s">
        <v>9</v>
      </c>
      <c r="O41" s="50" t="s">
        <v>9</v>
      </c>
    </row>
    <row r="42" spans="1:15" x14ac:dyDescent="0.25">
      <c r="A42" s="73"/>
      <c r="B42" s="47" t="s">
        <v>95</v>
      </c>
      <c r="C42" s="48">
        <v>10</v>
      </c>
      <c r="D42" s="48">
        <v>4</v>
      </c>
      <c r="E42" s="49">
        <v>0.4</v>
      </c>
      <c r="F42" s="48">
        <v>1</v>
      </c>
      <c r="G42" s="49">
        <v>0.1</v>
      </c>
      <c r="H42" s="50">
        <v>1.4333333333333333</v>
      </c>
      <c r="I42" s="47" t="s">
        <v>95</v>
      </c>
      <c r="J42" s="48" t="s">
        <v>9</v>
      </c>
      <c r="K42" s="48" t="s">
        <v>9</v>
      </c>
      <c r="L42" s="49" t="s">
        <v>9</v>
      </c>
      <c r="M42" s="48" t="s">
        <v>9</v>
      </c>
      <c r="N42" s="49" t="s">
        <v>9</v>
      </c>
      <c r="O42" s="50" t="s">
        <v>9</v>
      </c>
    </row>
    <row r="43" spans="1:15" x14ac:dyDescent="0.25">
      <c r="A43" s="73"/>
      <c r="B43" s="47" t="s">
        <v>96</v>
      </c>
      <c r="C43" s="48">
        <v>9</v>
      </c>
      <c r="D43" s="48">
        <v>9</v>
      </c>
      <c r="E43" s="49">
        <v>1</v>
      </c>
      <c r="F43" s="48">
        <v>6</v>
      </c>
      <c r="G43" s="49">
        <v>0.66666666666666663</v>
      </c>
      <c r="H43" s="50">
        <v>1.5285714285714285</v>
      </c>
      <c r="I43" s="47" t="s">
        <v>96</v>
      </c>
      <c r="J43" s="48" t="s">
        <v>9</v>
      </c>
      <c r="K43" s="48" t="s">
        <v>9</v>
      </c>
      <c r="L43" s="49" t="s">
        <v>9</v>
      </c>
      <c r="M43" s="48" t="s">
        <v>9</v>
      </c>
      <c r="N43" s="49" t="s">
        <v>9</v>
      </c>
      <c r="O43" s="50" t="s">
        <v>9</v>
      </c>
    </row>
    <row r="44" spans="1:15" x14ac:dyDescent="0.25">
      <c r="A44" s="73"/>
      <c r="B44" s="47" t="s">
        <v>97</v>
      </c>
      <c r="C44" s="48">
        <v>14</v>
      </c>
      <c r="D44" s="48">
        <v>9</v>
      </c>
      <c r="E44" s="49">
        <v>0.6428571428571429</v>
      </c>
      <c r="F44" s="48">
        <v>8</v>
      </c>
      <c r="G44" s="49">
        <v>0.5714285714285714</v>
      </c>
      <c r="H44" s="50">
        <v>3.2600000000000002</v>
      </c>
      <c r="I44" s="47" t="s">
        <v>97</v>
      </c>
      <c r="J44" s="48" t="s">
        <v>9</v>
      </c>
      <c r="K44" s="48" t="s">
        <v>9</v>
      </c>
      <c r="L44" s="49" t="s">
        <v>9</v>
      </c>
      <c r="M44" s="48" t="s">
        <v>9</v>
      </c>
      <c r="N44" s="49" t="s">
        <v>9</v>
      </c>
      <c r="O44" s="50" t="s">
        <v>9</v>
      </c>
    </row>
    <row r="45" spans="1:15" x14ac:dyDescent="0.25">
      <c r="A45" s="73"/>
      <c r="B45" s="47" t="s">
        <v>98</v>
      </c>
      <c r="C45" s="48">
        <v>5</v>
      </c>
      <c r="D45" s="48">
        <v>5</v>
      </c>
      <c r="E45" s="49">
        <v>1</v>
      </c>
      <c r="F45" s="48">
        <v>4</v>
      </c>
      <c r="G45" s="49">
        <v>0.8</v>
      </c>
      <c r="H45" s="50">
        <v>1.575</v>
      </c>
      <c r="I45" s="47" t="s">
        <v>98</v>
      </c>
      <c r="J45" s="48">
        <v>2</v>
      </c>
      <c r="K45" s="48">
        <v>2</v>
      </c>
      <c r="L45" s="49">
        <v>1</v>
      </c>
      <c r="M45" s="48">
        <v>0</v>
      </c>
      <c r="N45" s="49">
        <v>0</v>
      </c>
      <c r="O45" s="50">
        <v>0.5</v>
      </c>
    </row>
    <row r="46" spans="1:15" x14ac:dyDescent="0.25">
      <c r="A46" s="70" t="s">
        <v>92</v>
      </c>
      <c r="B46" s="43" t="s">
        <v>94</v>
      </c>
      <c r="C46" s="44">
        <v>849</v>
      </c>
      <c r="D46" s="44">
        <v>747</v>
      </c>
      <c r="E46" s="45">
        <v>0.87985865724381629</v>
      </c>
      <c r="F46" s="44">
        <v>612</v>
      </c>
      <c r="G46" s="45">
        <v>0.72084805653710249</v>
      </c>
      <c r="H46" s="46">
        <v>2.7631355932203387</v>
      </c>
      <c r="I46" s="43" t="s">
        <v>94</v>
      </c>
      <c r="J46" s="44">
        <v>33</v>
      </c>
      <c r="K46" s="44">
        <v>26</v>
      </c>
      <c r="L46" s="45">
        <v>0.78787878787878785</v>
      </c>
      <c r="M46" s="44">
        <v>22</v>
      </c>
      <c r="N46" s="45">
        <v>0.66666666666666663</v>
      </c>
      <c r="O46" s="46">
        <v>2.7307692307692308</v>
      </c>
    </row>
    <row r="47" spans="1:15" x14ac:dyDescent="0.25">
      <c r="A47" s="70"/>
      <c r="B47" s="43" t="s">
        <v>95</v>
      </c>
      <c r="C47" s="44">
        <v>909</v>
      </c>
      <c r="D47" s="44">
        <v>795</v>
      </c>
      <c r="E47" s="45">
        <v>0.87458745874587462</v>
      </c>
      <c r="F47" s="44">
        <v>677</v>
      </c>
      <c r="G47" s="45">
        <v>0.74477447744774472</v>
      </c>
      <c r="H47" s="46">
        <v>2.8288167938931301</v>
      </c>
      <c r="I47" s="43" t="s">
        <v>95</v>
      </c>
      <c r="J47" s="44">
        <v>22</v>
      </c>
      <c r="K47" s="44">
        <v>15</v>
      </c>
      <c r="L47" s="45">
        <v>0.68181818181818177</v>
      </c>
      <c r="M47" s="44">
        <v>11</v>
      </c>
      <c r="N47" s="45">
        <v>0.5</v>
      </c>
      <c r="O47" s="46">
        <v>3.0666666666666669</v>
      </c>
    </row>
    <row r="48" spans="1:15" x14ac:dyDescent="0.25">
      <c r="A48" s="70"/>
      <c r="B48" s="43" t="s">
        <v>96</v>
      </c>
      <c r="C48" s="44">
        <v>1028</v>
      </c>
      <c r="D48" s="44">
        <v>897</v>
      </c>
      <c r="E48" s="45">
        <v>0.87256809338521402</v>
      </c>
      <c r="F48" s="44">
        <v>740</v>
      </c>
      <c r="G48" s="45">
        <v>0.71984435797665369</v>
      </c>
      <c r="H48" s="46">
        <v>2.7299199999999999</v>
      </c>
      <c r="I48" s="43" t="s">
        <v>96</v>
      </c>
      <c r="J48" s="44">
        <v>57</v>
      </c>
      <c r="K48" s="44">
        <v>45</v>
      </c>
      <c r="L48" s="45">
        <v>0.78947368421052633</v>
      </c>
      <c r="M48" s="44">
        <v>40</v>
      </c>
      <c r="N48" s="45">
        <v>0.70175438596491224</v>
      </c>
      <c r="O48" s="46">
        <v>3.0533333333333328</v>
      </c>
    </row>
    <row r="49" spans="1:15" x14ac:dyDescent="0.25">
      <c r="A49" s="70"/>
      <c r="B49" s="43" t="s">
        <v>97</v>
      </c>
      <c r="C49" s="44">
        <v>1113</v>
      </c>
      <c r="D49" s="44">
        <v>989</v>
      </c>
      <c r="E49" s="45">
        <v>0.88858939802336023</v>
      </c>
      <c r="F49" s="44">
        <v>874</v>
      </c>
      <c r="G49" s="45">
        <v>0.78526504941599284</v>
      </c>
      <c r="H49" s="46">
        <v>2.8886024423337848</v>
      </c>
      <c r="I49" s="43" t="s">
        <v>97</v>
      </c>
      <c r="J49" s="44">
        <v>81</v>
      </c>
      <c r="K49" s="44">
        <v>62</v>
      </c>
      <c r="L49" s="45">
        <v>0.76543209876543206</v>
      </c>
      <c r="M49" s="44">
        <v>52</v>
      </c>
      <c r="N49" s="45">
        <v>0.64197530864197527</v>
      </c>
      <c r="O49" s="46">
        <v>2.9399999999999995</v>
      </c>
    </row>
    <row r="50" spans="1:15" x14ac:dyDescent="0.25">
      <c r="A50" s="70"/>
      <c r="B50" s="43" t="s">
        <v>98</v>
      </c>
      <c r="C50" s="44">
        <v>954</v>
      </c>
      <c r="D50" s="44">
        <v>819</v>
      </c>
      <c r="E50" s="45">
        <v>0.85849056603773588</v>
      </c>
      <c r="F50" s="44">
        <v>695</v>
      </c>
      <c r="G50" s="45">
        <v>0.72851153039832284</v>
      </c>
      <c r="H50" s="46">
        <v>2.8513846153846156</v>
      </c>
      <c r="I50" s="43" t="s">
        <v>98</v>
      </c>
      <c r="J50" s="44">
        <v>108</v>
      </c>
      <c r="K50" s="44">
        <v>87</v>
      </c>
      <c r="L50" s="45">
        <v>0.80555555555555558</v>
      </c>
      <c r="M50" s="44">
        <v>61</v>
      </c>
      <c r="N50" s="45">
        <v>0.56481481481481477</v>
      </c>
      <c r="O50" s="46">
        <v>2.4827586206896552</v>
      </c>
    </row>
    <row r="51" spans="1:15" x14ac:dyDescent="0.25">
      <c r="A51" s="71" t="s">
        <v>64</v>
      </c>
      <c r="B51" s="47" t="s">
        <v>94</v>
      </c>
      <c r="C51" s="51">
        <v>132</v>
      </c>
      <c r="D51" s="48">
        <v>107</v>
      </c>
      <c r="E51" s="49">
        <v>0.81060606060606055</v>
      </c>
      <c r="F51" s="48">
        <v>86</v>
      </c>
      <c r="G51" s="49">
        <v>0.65151515151515149</v>
      </c>
      <c r="H51" s="50">
        <v>2.6916666666666669</v>
      </c>
      <c r="I51" s="47" t="s">
        <v>94</v>
      </c>
      <c r="J51" s="51">
        <v>2</v>
      </c>
      <c r="K51" s="48">
        <v>0</v>
      </c>
      <c r="L51" s="49">
        <v>0</v>
      </c>
      <c r="M51" s="48">
        <v>0</v>
      </c>
      <c r="N51" s="49">
        <v>0</v>
      </c>
      <c r="O51" s="50" t="s">
        <v>9</v>
      </c>
    </row>
    <row r="52" spans="1:15" x14ac:dyDescent="0.25">
      <c r="A52" s="71"/>
      <c r="B52" s="47" t="s">
        <v>95</v>
      </c>
      <c r="C52" s="48">
        <v>151</v>
      </c>
      <c r="D52" s="48">
        <v>119</v>
      </c>
      <c r="E52" s="49">
        <v>0.78807947019867552</v>
      </c>
      <c r="F52" s="48">
        <v>92</v>
      </c>
      <c r="G52" s="49">
        <v>0.60927152317880795</v>
      </c>
      <c r="H52" s="50">
        <v>2.4650602409638549</v>
      </c>
      <c r="I52" s="47" t="s">
        <v>95</v>
      </c>
      <c r="J52" s="48">
        <v>10</v>
      </c>
      <c r="K52" s="48">
        <v>4</v>
      </c>
      <c r="L52" s="49">
        <v>0.4</v>
      </c>
      <c r="M52" s="48">
        <v>3</v>
      </c>
      <c r="N52" s="49">
        <v>0.3</v>
      </c>
      <c r="O52" s="50">
        <v>2.75</v>
      </c>
    </row>
    <row r="53" spans="1:15" x14ac:dyDescent="0.25">
      <c r="A53" s="71"/>
      <c r="B53" s="47" t="s">
        <v>96</v>
      </c>
      <c r="C53" s="48">
        <v>168</v>
      </c>
      <c r="D53" s="48">
        <v>148</v>
      </c>
      <c r="E53" s="49">
        <v>0.88095238095238093</v>
      </c>
      <c r="F53" s="48">
        <v>114</v>
      </c>
      <c r="G53" s="49">
        <v>0.6785714285714286</v>
      </c>
      <c r="H53" s="50">
        <v>2.6021739130434782</v>
      </c>
      <c r="I53" s="47" t="s">
        <v>96</v>
      </c>
      <c r="J53" s="48">
        <v>14</v>
      </c>
      <c r="K53" s="48">
        <v>8</v>
      </c>
      <c r="L53" s="49">
        <v>0.5714285714285714</v>
      </c>
      <c r="M53" s="48">
        <v>5</v>
      </c>
      <c r="N53" s="49">
        <v>0.35714285714285715</v>
      </c>
      <c r="O53" s="50">
        <v>2.25</v>
      </c>
    </row>
    <row r="54" spans="1:15" x14ac:dyDescent="0.25">
      <c r="A54" s="71"/>
      <c r="B54" s="47" t="s">
        <v>97</v>
      </c>
      <c r="C54" s="48">
        <v>166</v>
      </c>
      <c r="D54" s="48">
        <v>152</v>
      </c>
      <c r="E54" s="49">
        <v>0.91566265060240959</v>
      </c>
      <c r="F54" s="48">
        <v>124</v>
      </c>
      <c r="G54" s="49">
        <v>0.74698795180722888</v>
      </c>
      <c r="H54" s="50">
        <v>2.8008547008547007</v>
      </c>
      <c r="I54" s="47" t="s">
        <v>97</v>
      </c>
      <c r="J54" s="48">
        <v>6</v>
      </c>
      <c r="K54" s="48">
        <v>6</v>
      </c>
      <c r="L54" s="49">
        <v>1</v>
      </c>
      <c r="M54" s="48">
        <v>6</v>
      </c>
      <c r="N54" s="49">
        <v>1</v>
      </c>
      <c r="O54" s="50">
        <v>3.5</v>
      </c>
    </row>
    <row r="55" spans="1:15" x14ac:dyDescent="0.25">
      <c r="A55" s="71"/>
      <c r="B55" s="47" t="s">
        <v>98</v>
      </c>
      <c r="C55" s="48">
        <v>160</v>
      </c>
      <c r="D55" s="48">
        <v>138</v>
      </c>
      <c r="E55" s="49">
        <v>0.86250000000000004</v>
      </c>
      <c r="F55" s="48">
        <v>108</v>
      </c>
      <c r="G55" s="49">
        <v>0.67500000000000004</v>
      </c>
      <c r="H55" s="50">
        <v>2.5692307692307699</v>
      </c>
      <c r="I55" s="47" t="s">
        <v>98</v>
      </c>
      <c r="J55" s="48">
        <v>20</v>
      </c>
      <c r="K55" s="48">
        <v>8</v>
      </c>
      <c r="L55" s="49">
        <v>0.4</v>
      </c>
      <c r="M55" s="48">
        <v>7</v>
      </c>
      <c r="N55" s="49">
        <v>0.35</v>
      </c>
      <c r="O55" s="50">
        <v>2.7</v>
      </c>
    </row>
    <row r="56" spans="1:15" x14ac:dyDescent="0.25">
      <c r="A56" s="70" t="s">
        <v>65</v>
      </c>
      <c r="B56" s="43" t="s">
        <v>94</v>
      </c>
      <c r="C56" s="44">
        <v>29</v>
      </c>
      <c r="D56" s="44">
        <v>26</v>
      </c>
      <c r="E56" s="45">
        <v>0.89655172413793105</v>
      </c>
      <c r="F56" s="44">
        <v>18</v>
      </c>
      <c r="G56" s="45">
        <v>0.62068965517241381</v>
      </c>
      <c r="H56" s="46">
        <v>2.2000000000000002</v>
      </c>
      <c r="I56" s="43" t="s">
        <v>94</v>
      </c>
      <c r="J56" s="44">
        <v>5</v>
      </c>
      <c r="K56" s="44">
        <v>5</v>
      </c>
      <c r="L56" s="45">
        <v>1</v>
      </c>
      <c r="M56" s="44">
        <v>3</v>
      </c>
      <c r="N56" s="45">
        <v>0.6</v>
      </c>
      <c r="O56" s="46">
        <v>2.2000000000000002</v>
      </c>
    </row>
    <row r="57" spans="1:15" x14ac:dyDescent="0.25">
      <c r="A57" s="70"/>
      <c r="B57" s="43" t="s">
        <v>95</v>
      </c>
      <c r="C57" s="44">
        <v>30</v>
      </c>
      <c r="D57" s="44">
        <v>28</v>
      </c>
      <c r="E57" s="45">
        <v>0.93333333333333335</v>
      </c>
      <c r="F57" s="44">
        <v>26</v>
      </c>
      <c r="G57" s="45">
        <v>0.8666666666666667</v>
      </c>
      <c r="H57" s="46">
        <v>3.0333333333333328</v>
      </c>
      <c r="I57" s="43" t="s">
        <v>95</v>
      </c>
      <c r="J57" s="44" t="s">
        <v>9</v>
      </c>
      <c r="K57" s="44" t="s">
        <v>9</v>
      </c>
      <c r="L57" s="45" t="s">
        <v>9</v>
      </c>
      <c r="M57" s="44" t="s">
        <v>9</v>
      </c>
      <c r="N57" s="45" t="s">
        <v>9</v>
      </c>
      <c r="O57" s="46" t="s">
        <v>9</v>
      </c>
    </row>
    <row r="58" spans="1:15" x14ac:dyDescent="0.25">
      <c r="A58" s="70"/>
      <c r="B58" s="43" t="s">
        <v>96</v>
      </c>
      <c r="C58" s="44">
        <v>15</v>
      </c>
      <c r="D58" s="44">
        <v>12</v>
      </c>
      <c r="E58" s="45">
        <v>0.8</v>
      </c>
      <c r="F58" s="44">
        <v>8</v>
      </c>
      <c r="G58" s="45">
        <v>0.53333333333333333</v>
      </c>
      <c r="H58" s="46">
        <v>2.1428571428571428</v>
      </c>
      <c r="I58" s="43" t="s">
        <v>96</v>
      </c>
      <c r="J58" s="44">
        <v>1</v>
      </c>
      <c r="K58" s="44">
        <v>1</v>
      </c>
      <c r="L58" s="45">
        <v>1</v>
      </c>
      <c r="M58" s="44">
        <v>0</v>
      </c>
      <c r="N58" s="45">
        <v>0</v>
      </c>
      <c r="O58" s="45">
        <v>0</v>
      </c>
    </row>
    <row r="59" spans="1:15" x14ac:dyDescent="0.25">
      <c r="A59" s="70"/>
      <c r="B59" s="43" t="s">
        <v>97</v>
      </c>
      <c r="C59" s="44">
        <v>18</v>
      </c>
      <c r="D59" s="44">
        <v>17</v>
      </c>
      <c r="E59" s="45">
        <v>0.94444444444444442</v>
      </c>
      <c r="F59" s="44">
        <v>15</v>
      </c>
      <c r="G59" s="45">
        <v>0.83333333333333337</v>
      </c>
      <c r="H59" s="46">
        <v>2.9499999999999997</v>
      </c>
      <c r="I59" s="43" t="s">
        <v>97</v>
      </c>
      <c r="J59" s="44" t="s">
        <v>9</v>
      </c>
      <c r="K59" s="44" t="s">
        <v>9</v>
      </c>
      <c r="L59" s="45" t="s">
        <v>9</v>
      </c>
      <c r="M59" s="44" t="s">
        <v>9</v>
      </c>
      <c r="N59" s="45" t="s">
        <v>9</v>
      </c>
      <c r="O59" s="46" t="s">
        <v>9</v>
      </c>
    </row>
    <row r="60" spans="1:15" x14ac:dyDescent="0.25">
      <c r="A60" s="70"/>
      <c r="B60" s="43" t="s">
        <v>98</v>
      </c>
      <c r="C60" s="44">
        <v>24</v>
      </c>
      <c r="D60" s="44">
        <v>21</v>
      </c>
      <c r="E60" s="45">
        <v>0.875</v>
      </c>
      <c r="F60" s="44">
        <v>16</v>
      </c>
      <c r="G60" s="45">
        <v>0.66666666666666663</v>
      </c>
      <c r="H60" s="46">
        <v>2.664705882352941</v>
      </c>
      <c r="I60" s="43" t="s">
        <v>98</v>
      </c>
      <c r="J60" s="44">
        <v>1</v>
      </c>
      <c r="K60" s="44">
        <v>1</v>
      </c>
      <c r="L60" s="45">
        <v>1</v>
      </c>
      <c r="M60" s="44">
        <v>1</v>
      </c>
      <c r="N60" s="45">
        <v>1</v>
      </c>
      <c r="O60" s="46">
        <v>3.3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32</v>
      </c>
      <c r="C1" s="18" t="s">
        <v>82</v>
      </c>
      <c r="D1" s="18" t="s">
        <v>83</v>
      </c>
      <c r="E1" s="19" t="s">
        <v>84</v>
      </c>
      <c r="F1" s="18" t="s">
        <v>85</v>
      </c>
      <c r="G1" s="19" t="s">
        <v>33</v>
      </c>
      <c r="H1" s="20" t="s">
        <v>86</v>
      </c>
    </row>
    <row r="2" spans="1:8" x14ac:dyDescent="0.25">
      <c r="A2" s="60" t="s">
        <v>2</v>
      </c>
      <c r="B2" s="3" t="s">
        <v>94</v>
      </c>
      <c r="C2" s="11">
        <v>966</v>
      </c>
      <c r="D2" s="11">
        <v>836</v>
      </c>
      <c r="E2" s="22">
        <v>0.86542443064182195</v>
      </c>
      <c r="F2" s="11">
        <v>610</v>
      </c>
      <c r="G2" s="22">
        <v>0.6314699792960663</v>
      </c>
      <c r="H2" s="23">
        <v>2.4516765285996054</v>
      </c>
    </row>
    <row r="3" spans="1:8" x14ac:dyDescent="0.25">
      <c r="A3" s="60"/>
      <c r="B3" s="3" t="s">
        <v>95</v>
      </c>
      <c r="C3" s="11">
        <v>989</v>
      </c>
      <c r="D3" s="11">
        <v>836</v>
      </c>
      <c r="E3" s="22">
        <v>0.8452982810920121</v>
      </c>
      <c r="F3" s="11">
        <v>660</v>
      </c>
      <c r="G3" s="22">
        <v>0.66734074823053591</v>
      </c>
      <c r="H3" s="23">
        <v>2.5887619047619053</v>
      </c>
    </row>
    <row r="4" spans="1:8" x14ac:dyDescent="0.25">
      <c r="A4" s="60"/>
      <c r="B4" s="3" t="s">
        <v>96</v>
      </c>
      <c r="C4" s="11">
        <v>1156</v>
      </c>
      <c r="D4" s="11">
        <v>982</v>
      </c>
      <c r="E4" s="22">
        <v>0.84948096885813151</v>
      </c>
      <c r="F4" s="11">
        <v>769</v>
      </c>
      <c r="G4" s="22">
        <v>0.66522491349480972</v>
      </c>
      <c r="H4" s="23">
        <v>2.5535087719298248</v>
      </c>
    </row>
    <row r="5" spans="1:8" x14ac:dyDescent="0.25">
      <c r="A5" s="60"/>
      <c r="B5" s="3" t="s">
        <v>97</v>
      </c>
      <c r="C5" s="11">
        <v>1339</v>
      </c>
      <c r="D5" s="11">
        <v>1176</v>
      </c>
      <c r="E5" s="22">
        <v>0.87826736370425695</v>
      </c>
      <c r="F5" s="11">
        <v>971</v>
      </c>
      <c r="G5" s="22">
        <v>0.72516803584764755</v>
      </c>
      <c r="H5" s="23">
        <v>2.6974668275030158</v>
      </c>
    </row>
    <row r="6" spans="1:8" x14ac:dyDescent="0.25">
      <c r="A6" s="60"/>
      <c r="B6" s="3" t="s">
        <v>98</v>
      </c>
      <c r="C6" s="11">
        <v>1255</v>
      </c>
      <c r="D6" s="11">
        <v>1060</v>
      </c>
      <c r="E6" s="22">
        <v>0.84462151394422313</v>
      </c>
      <c r="F6" s="11">
        <v>847</v>
      </c>
      <c r="G6" s="22">
        <v>0.6749003984063745</v>
      </c>
      <c r="H6" s="23">
        <v>2.6444162436548222</v>
      </c>
    </row>
    <row r="7" spans="1:8" x14ac:dyDescent="0.25">
      <c r="A7" s="60" t="s">
        <v>3</v>
      </c>
      <c r="B7" s="3" t="s">
        <v>94</v>
      </c>
      <c r="C7" s="11">
        <v>1008</v>
      </c>
      <c r="D7" s="11">
        <v>833</v>
      </c>
      <c r="E7" s="22">
        <v>0.82638888888888884</v>
      </c>
      <c r="F7" s="11">
        <v>608</v>
      </c>
      <c r="G7" s="22">
        <v>0.60317460317460314</v>
      </c>
      <c r="H7" s="23">
        <v>2.3704654895666133</v>
      </c>
    </row>
    <row r="8" spans="1:8" x14ac:dyDescent="0.25">
      <c r="A8" s="60"/>
      <c r="B8" s="3" t="s">
        <v>95</v>
      </c>
      <c r="C8" s="11">
        <v>1036</v>
      </c>
      <c r="D8" s="11">
        <v>845</v>
      </c>
      <c r="E8" s="22">
        <v>0.81563706563706562</v>
      </c>
      <c r="F8" s="11">
        <v>646</v>
      </c>
      <c r="G8" s="22">
        <v>0.62355212355212353</v>
      </c>
      <c r="H8" s="23">
        <v>2.4661442006269594</v>
      </c>
    </row>
    <row r="9" spans="1:8" x14ac:dyDescent="0.25">
      <c r="A9" s="60"/>
      <c r="B9" s="3" t="s">
        <v>96</v>
      </c>
      <c r="C9" s="11">
        <v>1166</v>
      </c>
      <c r="D9" s="11">
        <v>991</v>
      </c>
      <c r="E9" s="22">
        <v>0.84991423670668953</v>
      </c>
      <c r="F9" s="11">
        <v>735</v>
      </c>
      <c r="G9" s="22">
        <v>0.630360205831904</v>
      </c>
      <c r="H9" s="23">
        <v>2.3997347480106104</v>
      </c>
    </row>
    <row r="10" spans="1:8" x14ac:dyDescent="0.25">
      <c r="A10" s="60"/>
      <c r="B10" s="3" t="s">
        <v>97</v>
      </c>
      <c r="C10" s="11">
        <v>1385</v>
      </c>
      <c r="D10" s="11">
        <v>1204</v>
      </c>
      <c r="E10" s="22">
        <v>0.8693140794223827</v>
      </c>
      <c r="F10" s="11">
        <v>984</v>
      </c>
      <c r="G10" s="22">
        <v>0.71046931407942238</v>
      </c>
      <c r="H10" s="23">
        <v>2.6251612903225805</v>
      </c>
    </row>
    <row r="11" spans="1:8" x14ac:dyDescent="0.25">
      <c r="A11" s="60"/>
      <c r="B11" s="3" t="s">
        <v>98</v>
      </c>
      <c r="C11" s="11">
        <v>1368</v>
      </c>
      <c r="D11" s="11">
        <v>1095</v>
      </c>
      <c r="E11" s="22">
        <v>0.80043859649122806</v>
      </c>
      <c r="F11" s="11">
        <v>853</v>
      </c>
      <c r="G11" s="22">
        <v>0.62353801169590639</v>
      </c>
      <c r="H11" s="23">
        <v>2.5298716452742127</v>
      </c>
    </row>
    <row r="12" spans="1:8" ht="30" x14ac:dyDescent="0.25">
      <c r="A12" s="4" t="s">
        <v>60</v>
      </c>
      <c r="B12" s="2" t="s">
        <v>32</v>
      </c>
      <c r="C12" s="18" t="s">
        <v>82</v>
      </c>
      <c r="D12" s="18" t="s">
        <v>83</v>
      </c>
      <c r="E12" s="19" t="s">
        <v>84</v>
      </c>
      <c r="F12" s="18" t="s">
        <v>85</v>
      </c>
      <c r="G12" s="19" t="s">
        <v>33</v>
      </c>
      <c r="H12" s="20" t="s">
        <v>86</v>
      </c>
    </row>
    <row r="13" spans="1:8" x14ac:dyDescent="0.25">
      <c r="A13" s="74" t="s">
        <v>61</v>
      </c>
      <c r="B13" s="3" t="s">
        <v>94</v>
      </c>
      <c r="C13" s="11">
        <v>93</v>
      </c>
      <c r="D13" s="11">
        <v>71</v>
      </c>
      <c r="E13" s="22">
        <v>0.76344086021505375</v>
      </c>
      <c r="F13" s="11">
        <v>45</v>
      </c>
      <c r="G13" s="22">
        <v>0.4838709677419355</v>
      </c>
      <c r="H13" s="23">
        <v>2.0562499999999999</v>
      </c>
    </row>
    <row r="14" spans="1:8" x14ac:dyDescent="0.25">
      <c r="A14" s="75"/>
      <c r="B14" s="3" t="s">
        <v>95</v>
      </c>
      <c r="C14" s="11">
        <v>116</v>
      </c>
      <c r="D14" s="11">
        <v>97</v>
      </c>
      <c r="E14" s="22">
        <v>0.83620689655172409</v>
      </c>
      <c r="F14" s="11">
        <v>62</v>
      </c>
      <c r="G14" s="22">
        <v>0.53448275862068961</v>
      </c>
      <c r="H14" s="23">
        <v>2.0233333333333334</v>
      </c>
    </row>
    <row r="15" spans="1:8" x14ac:dyDescent="0.25">
      <c r="A15" s="75"/>
      <c r="B15" s="3" t="s">
        <v>96</v>
      </c>
      <c r="C15" s="11">
        <v>123</v>
      </c>
      <c r="D15" s="11">
        <v>100</v>
      </c>
      <c r="E15" s="22">
        <v>0.81300813008130079</v>
      </c>
      <c r="F15" s="11">
        <v>65</v>
      </c>
      <c r="G15" s="22">
        <v>0.52845528455284552</v>
      </c>
      <c r="H15" s="23">
        <v>1.9602941176470587</v>
      </c>
    </row>
    <row r="16" spans="1:8" x14ac:dyDescent="0.25">
      <c r="A16" s="75"/>
      <c r="B16" s="3" t="s">
        <v>97</v>
      </c>
      <c r="C16" s="11">
        <v>186</v>
      </c>
      <c r="D16" s="11">
        <v>164</v>
      </c>
      <c r="E16" s="22">
        <v>0.88172043010752688</v>
      </c>
      <c r="F16" s="11">
        <v>106</v>
      </c>
      <c r="G16" s="22">
        <v>0.56989247311827962</v>
      </c>
      <c r="H16" s="23">
        <v>2.0455357142857142</v>
      </c>
    </row>
    <row r="17" spans="1:8" x14ac:dyDescent="0.25">
      <c r="A17" s="76"/>
      <c r="B17" s="3" t="s">
        <v>98</v>
      </c>
      <c r="C17" s="11">
        <v>158</v>
      </c>
      <c r="D17" s="11">
        <v>123</v>
      </c>
      <c r="E17" s="22">
        <v>0.77848101265822789</v>
      </c>
      <c r="F17" s="11">
        <v>87</v>
      </c>
      <c r="G17" s="22">
        <v>0.55063291139240511</v>
      </c>
      <c r="H17" s="23">
        <v>2.0292134831460675</v>
      </c>
    </row>
    <row r="18" spans="1:8" x14ac:dyDescent="0.25">
      <c r="A18" s="65" t="s">
        <v>62</v>
      </c>
      <c r="B18" s="3" t="s">
        <v>94</v>
      </c>
      <c r="C18" s="11">
        <v>12</v>
      </c>
      <c r="D18" s="11">
        <v>6</v>
      </c>
      <c r="E18" s="22">
        <v>0.5</v>
      </c>
      <c r="F18" s="11">
        <v>2</v>
      </c>
      <c r="G18" s="22">
        <v>0.16666666666666666</v>
      </c>
      <c r="H18" s="23">
        <v>0.66666666666666663</v>
      </c>
    </row>
    <row r="19" spans="1:8" x14ac:dyDescent="0.25">
      <c r="A19" s="65"/>
      <c r="B19" s="3" t="s">
        <v>95</v>
      </c>
      <c r="C19" s="29">
        <v>12</v>
      </c>
      <c r="D19" s="29">
        <v>11</v>
      </c>
      <c r="E19" s="22">
        <v>0.91666666666666663</v>
      </c>
      <c r="F19" s="29">
        <v>8</v>
      </c>
      <c r="G19" s="22">
        <v>0.66666666666666663</v>
      </c>
      <c r="H19" s="30">
        <v>2.2166666666666668</v>
      </c>
    </row>
    <row r="20" spans="1:8" x14ac:dyDescent="0.25">
      <c r="A20" s="65"/>
      <c r="B20" s="3" t="s">
        <v>96</v>
      </c>
      <c r="C20" s="11">
        <v>4</v>
      </c>
      <c r="D20" s="11">
        <v>3</v>
      </c>
      <c r="E20" s="22">
        <v>0.75</v>
      </c>
      <c r="F20" s="11">
        <v>3</v>
      </c>
      <c r="G20" s="22">
        <v>0.75</v>
      </c>
      <c r="H20" s="23">
        <v>3.5</v>
      </c>
    </row>
    <row r="21" spans="1:8" x14ac:dyDescent="0.25">
      <c r="A21" s="65"/>
      <c r="B21" s="3" t="s">
        <v>97</v>
      </c>
      <c r="C21" s="11">
        <v>3</v>
      </c>
      <c r="D21" s="11">
        <v>3</v>
      </c>
      <c r="E21" s="22">
        <v>1</v>
      </c>
      <c r="F21" s="11">
        <v>3</v>
      </c>
      <c r="G21" s="22">
        <v>1</v>
      </c>
      <c r="H21" s="23">
        <v>4</v>
      </c>
    </row>
    <row r="22" spans="1:8" x14ac:dyDescent="0.25">
      <c r="A22" s="65"/>
      <c r="B22" s="3" t="s">
        <v>98</v>
      </c>
      <c r="C22" s="11">
        <v>7</v>
      </c>
      <c r="D22" s="11">
        <v>5</v>
      </c>
      <c r="E22" s="22">
        <v>0.7142857142857143</v>
      </c>
      <c r="F22" s="11">
        <v>5</v>
      </c>
      <c r="G22" s="22">
        <v>0.7142857142857143</v>
      </c>
      <c r="H22" s="23">
        <v>4</v>
      </c>
    </row>
    <row r="23" spans="1:8" x14ac:dyDescent="0.25">
      <c r="A23" s="60" t="s">
        <v>10</v>
      </c>
      <c r="B23" s="3" t="s">
        <v>94</v>
      </c>
      <c r="C23" s="11">
        <v>82</v>
      </c>
      <c r="D23" s="11">
        <v>71</v>
      </c>
      <c r="E23" s="22">
        <v>0.86585365853658536</v>
      </c>
      <c r="F23" s="11">
        <v>62</v>
      </c>
      <c r="G23" s="22">
        <v>0.75609756097560976</v>
      </c>
      <c r="H23" s="23">
        <v>2.655555555555555</v>
      </c>
    </row>
    <row r="24" spans="1:8" x14ac:dyDescent="0.25">
      <c r="A24" s="60"/>
      <c r="B24" s="3" t="s">
        <v>95</v>
      </c>
      <c r="C24" s="29">
        <v>54</v>
      </c>
      <c r="D24" s="29">
        <v>48</v>
      </c>
      <c r="E24" s="22">
        <v>0.88888888888888884</v>
      </c>
      <c r="F24" s="29">
        <v>45</v>
      </c>
      <c r="G24" s="22">
        <v>0.83333333333333337</v>
      </c>
      <c r="H24" s="30">
        <v>2.9153846153846157</v>
      </c>
    </row>
    <row r="25" spans="1:8" x14ac:dyDescent="0.25">
      <c r="A25" s="60"/>
      <c r="B25" s="3" t="s">
        <v>96</v>
      </c>
      <c r="C25" s="11">
        <v>72</v>
      </c>
      <c r="D25" s="11">
        <v>67</v>
      </c>
      <c r="E25" s="22">
        <v>0.93055555555555558</v>
      </c>
      <c r="F25" s="11">
        <v>54</v>
      </c>
      <c r="G25" s="22">
        <v>0.75</v>
      </c>
      <c r="H25" s="23">
        <v>2.7053571428571428</v>
      </c>
    </row>
    <row r="26" spans="1:8" x14ac:dyDescent="0.25">
      <c r="A26" s="60"/>
      <c r="B26" s="3" t="s">
        <v>97</v>
      </c>
      <c r="C26" s="11">
        <v>89</v>
      </c>
      <c r="D26" s="11">
        <v>83</v>
      </c>
      <c r="E26" s="22">
        <v>0.93258426966292129</v>
      </c>
      <c r="F26" s="11">
        <v>73</v>
      </c>
      <c r="G26" s="22">
        <v>0.8202247191011236</v>
      </c>
      <c r="H26" s="23">
        <v>2.98</v>
      </c>
    </row>
    <row r="27" spans="1:8" x14ac:dyDescent="0.25">
      <c r="A27" s="60"/>
      <c r="B27" s="3" t="s">
        <v>98</v>
      </c>
      <c r="C27" s="11">
        <v>100</v>
      </c>
      <c r="D27" s="11">
        <v>86</v>
      </c>
      <c r="E27" s="22">
        <v>0.86</v>
      </c>
      <c r="F27" s="11">
        <v>67</v>
      </c>
      <c r="G27" s="22">
        <v>0.67</v>
      </c>
      <c r="H27" s="23">
        <v>2.7222222222222223</v>
      </c>
    </row>
    <row r="28" spans="1:8" x14ac:dyDescent="0.25">
      <c r="A28" s="60" t="s">
        <v>11</v>
      </c>
      <c r="B28" s="3" t="s">
        <v>94</v>
      </c>
      <c r="C28" s="11">
        <v>33</v>
      </c>
      <c r="D28" s="11">
        <v>31</v>
      </c>
      <c r="E28" s="22">
        <v>0.93939393939393945</v>
      </c>
      <c r="F28" s="11">
        <v>23</v>
      </c>
      <c r="G28" s="22">
        <v>0.69696969696969702</v>
      </c>
      <c r="H28" s="23">
        <v>2.0590909090909091</v>
      </c>
    </row>
    <row r="29" spans="1:8" x14ac:dyDescent="0.25">
      <c r="A29" s="60"/>
      <c r="B29" s="3" t="s">
        <v>95</v>
      </c>
      <c r="C29" s="11">
        <v>37</v>
      </c>
      <c r="D29" s="11">
        <v>32</v>
      </c>
      <c r="E29" s="22">
        <v>0.86486486486486491</v>
      </c>
      <c r="F29" s="11">
        <v>20</v>
      </c>
      <c r="G29" s="22">
        <v>0.54054054054054057</v>
      </c>
      <c r="H29" s="23">
        <v>2.1423076923076922</v>
      </c>
    </row>
    <row r="30" spans="1:8" x14ac:dyDescent="0.25">
      <c r="A30" s="60"/>
      <c r="B30" s="3" t="s">
        <v>96</v>
      </c>
      <c r="C30" s="11">
        <v>55</v>
      </c>
      <c r="D30" s="11">
        <v>46</v>
      </c>
      <c r="E30" s="22">
        <v>0.83636363636363631</v>
      </c>
      <c r="F30" s="11">
        <v>34</v>
      </c>
      <c r="G30" s="22">
        <v>0.61818181818181817</v>
      </c>
      <c r="H30" s="23">
        <v>2.4524999999999997</v>
      </c>
    </row>
    <row r="31" spans="1:8" x14ac:dyDescent="0.25">
      <c r="A31" s="60"/>
      <c r="B31" s="3" t="s">
        <v>97</v>
      </c>
      <c r="C31" s="11">
        <v>73</v>
      </c>
      <c r="D31" s="11">
        <v>63</v>
      </c>
      <c r="E31" s="22">
        <v>0.86301369863013699</v>
      </c>
      <c r="F31" s="11">
        <v>51</v>
      </c>
      <c r="G31" s="22">
        <v>0.69863013698630139</v>
      </c>
      <c r="H31" s="23">
        <v>2.44</v>
      </c>
    </row>
    <row r="32" spans="1:8" x14ac:dyDescent="0.25">
      <c r="A32" s="60"/>
      <c r="B32" s="3" t="s">
        <v>98</v>
      </c>
      <c r="C32" s="11">
        <v>56</v>
      </c>
      <c r="D32" s="11">
        <v>43</v>
      </c>
      <c r="E32" s="22">
        <v>0.7678571428571429</v>
      </c>
      <c r="F32" s="11">
        <v>39</v>
      </c>
      <c r="G32" s="22">
        <v>0.6964285714285714</v>
      </c>
      <c r="H32" s="23">
        <v>2.8911764705882357</v>
      </c>
    </row>
    <row r="33" spans="1:8" x14ac:dyDescent="0.25">
      <c r="A33" s="60" t="s">
        <v>12</v>
      </c>
      <c r="B33" s="3" t="s">
        <v>94</v>
      </c>
      <c r="C33" s="11">
        <v>701</v>
      </c>
      <c r="D33" s="11">
        <v>575</v>
      </c>
      <c r="E33" s="22">
        <v>0.82025677603423686</v>
      </c>
      <c r="F33" s="11">
        <v>342</v>
      </c>
      <c r="G33" s="22">
        <v>0.48787446504992865</v>
      </c>
      <c r="H33" s="23">
        <v>1.9861386138613861</v>
      </c>
    </row>
    <row r="34" spans="1:8" x14ac:dyDescent="0.25">
      <c r="A34" s="60"/>
      <c r="B34" s="3" t="s">
        <v>95</v>
      </c>
      <c r="C34" s="11">
        <v>690</v>
      </c>
      <c r="D34" s="11">
        <v>542</v>
      </c>
      <c r="E34" s="22">
        <v>0.78550724637681157</v>
      </c>
      <c r="F34" s="11">
        <v>372</v>
      </c>
      <c r="G34" s="22">
        <v>0.53913043478260869</v>
      </c>
      <c r="H34" s="23">
        <v>2.1423469387755101</v>
      </c>
    </row>
    <row r="35" spans="1:8" x14ac:dyDescent="0.25">
      <c r="A35" s="60"/>
      <c r="B35" s="3" t="s">
        <v>96</v>
      </c>
      <c r="C35" s="11">
        <v>803</v>
      </c>
      <c r="D35" s="11">
        <v>660</v>
      </c>
      <c r="E35" s="22">
        <v>0.82191780821917804</v>
      </c>
      <c r="F35" s="11">
        <v>451</v>
      </c>
      <c r="G35" s="22">
        <v>0.56164383561643838</v>
      </c>
      <c r="H35" s="23">
        <v>2.1353876739562621</v>
      </c>
    </row>
    <row r="36" spans="1:8" x14ac:dyDescent="0.25">
      <c r="A36" s="60"/>
      <c r="B36" s="3" t="s">
        <v>97</v>
      </c>
      <c r="C36" s="11">
        <v>1016</v>
      </c>
      <c r="D36" s="11">
        <v>868</v>
      </c>
      <c r="E36" s="22">
        <v>0.85433070866141736</v>
      </c>
      <c r="F36" s="11">
        <v>671</v>
      </c>
      <c r="G36" s="22">
        <v>0.66043307086614178</v>
      </c>
      <c r="H36" s="23">
        <v>2.3838762214983715</v>
      </c>
    </row>
    <row r="37" spans="1:8" x14ac:dyDescent="0.25">
      <c r="A37" s="60"/>
      <c r="B37" s="3" t="s">
        <v>98</v>
      </c>
      <c r="C37" s="11">
        <v>1074</v>
      </c>
      <c r="D37" s="11">
        <v>854</v>
      </c>
      <c r="E37" s="22">
        <v>0.7951582867783985</v>
      </c>
      <c r="F37" s="11">
        <v>639</v>
      </c>
      <c r="G37" s="22">
        <v>0.5949720670391061</v>
      </c>
      <c r="H37" s="23">
        <v>2.365282392026578</v>
      </c>
    </row>
    <row r="38" spans="1:8" x14ac:dyDescent="0.25">
      <c r="A38" s="60" t="s">
        <v>13</v>
      </c>
      <c r="B38" s="3" t="s">
        <v>94</v>
      </c>
      <c r="C38" s="11">
        <v>11</v>
      </c>
      <c r="D38" s="11">
        <v>11</v>
      </c>
      <c r="E38" s="22">
        <v>1</v>
      </c>
      <c r="F38" s="11">
        <v>8</v>
      </c>
      <c r="G38" s="22">
        <v>0.72727272727272729</v>
      </c>
      <c r="H38" s="23">
        <v>1.7</v>
      </c>
    </row>
    <row r="39" spans="1:8" x14ac:dyDescent="0.25">
      <c r="A39" s="60"/>
      <c r="B39" s="3" t="s">
        <v>95</v>
      </c>
      <c r="C39" s="11">
        <v>10</v>
      </c>
      <c r="D39" s="11">
        <v>4</v>
      </c>
      <c r="E39" s="22">
        <v>0.4</v>
      </c>
      <c r="F39" s="11">
        <v>1</v>
      </c>
      <c r="G39" s="22">
        <v>0.1</v>
      </c>
      <c r="H39" s="23">
        <v>1.4333333333333333</v>
      </c>
    </row>
    <row r="40" spans="1:8" x14ac:dyDescent="0.25">
      <c r="A40" s="60"/>
      <c r="B40" s="3" t="s">
        <v>96</v>
      </c>
      <c r="C40" s="11">
        <v>9</v>
      </c>
      <c r="D40" s="11">
        <v>9</v>
      </c>
      <c r="E40" s="22">
        <v>1</v>
      </c>
      <c r="F40" s="11">
        <v>6</v>
      </c>
      <c r="G40" s="22">
        <v>0.66666666666666663</v>
      </c>
      <c r="H40" s="23">
        <v>1.5285714285714285</v>
      </c>
    </row>
    <row r="41" spans="1:8" x14ac:dyDescent="0.25">
      <c r="A41" s="60"/>
      <c r="B41" s="3" t="s">
        <v>97</v>
      </c>
      <c r="C41" s="11">
        <v>14</v>
      </c>
      <c r="D41" s="11">
        <v>9</v>
      </c>
      <c r="E41" s="22">
        <v>0.6428571428571429</v>
      </c>
      <c r="F41" s="11">
        <v>8</v>
      </c>
      <c r="G41" s="22">
        <v>0.5714285714285714</v>
      </c>
      <c r="H41" s="23">
        <v>3.2600000000000002</v>
      </c>
    </row>
    <row r="42" spans="1:8" x14ac:dyDescent="0.25">
      <c r="A42" s="60"/>
      <c r="B42" s="3" t="s">
        <v>98</v>
      </c>
      <c r="C42" s="11">
        <v>7</v>
      </c>
      <c r="D42" s="11">
        <v>7</v>
      </c>
      <c r="E42" s="22">
        <v>1</v>
      </c>
      <c r="F42" s="11">
        <v>4</v>
      </c>
      <c r="G42" s="22">
        <v>0.5714285714285714</v>
      </c>
      <c r="H42" s="23">
        <v>1.2166666666666668</v>
      </c>
    </row>
    <row r="43" spans="1:8" x14ac:dyDescent="0.25">
      <c r="A43" s="65" t="s">
        <v>63</v>
      </c>
      <c r="B43" s="3" t="s">
        <v>94</v>
      </c>
      <c r="C43" s="11">
        <v>882</v>
      </c>
      <c r="D43" s="11">
        <v>773</v>
      </c>
      <c r="E43" s="22">
        <v>0.87641723356009071</v>
      </c>
      <c r="F43" s="11">
        <v>634</v>
      </c>
      <c r="G43" s="22">
        <v>0.71882086167800452</v>
      </c>
      <c r="H43" s="23">
        <v>2.7614457831325296</v>
      </c>
    </row>
    <row r="44" spans="1:8" x14ac:dyDescent="0.25">
      <c r="A44" s="65"/>
      <c r="B44" s="3" t="s">
        <v>95</v>
      </c>
      <c r="C44" s="11">
        <v>931</v>
      </c>
      <c r="D44" s="11">
        <v>810</v>
      </c>
      <c r="E44" s="22">
        <v>0.87003222341568209</v>
      </c>
      <c r="F44" s="11">
        <v>688</v>
      </c>
      <c r="G44" s="22">
        <v>0.73899033297529537</v>
      </c>
      <c r="H44" s="23">
        <v>2.8354359925788497</v>
      </c>
    </row>
    <row r="45" spans="1:8" x14ac:dyDescent="0.25">
      <c r="A45" s="65"/>
      <c r="B45" s="3" t="s">
        <v>96</v>
      </c>
      <c r="C45" s="11">
        <v>1085</v>
      </c>
      <c r="D45" s="11">
        <v>942</v>
      </c>
      <c r="E45" s="22">
        <v>0.86820276497695847</v>
      </c>
      <c r="F45" s="11">
        <v>780</v>
      </c>
      <c r="G45" s="22">
        <v>0.71889400921658986</v>
      </c>
      <c r="H45" s="23">
        <v>2.7516417910447757</v>
      </c>
    </row>
    <row r="46" spans="1:8" x14ac:dyDescent="0.25">
      <c r="A46" s="65"/>
      <c r="B46" s="3" t="s">
        <v>97</v>
      </c>
      <c r="C46" s="11">
        <v>1194</v>
      </c>
      <c r="D46" s="11">
        <v>1051</v>
      </c>
      <c r="E46" s="22">
        <v>0.88023450586264662</v>
      </c>
      <c r="F46" s="11">
        <v>926</v>
      </c>
      <c r="G46" s="22">
        <v>0.7755443886097152</v>
      </c>
      <c r="H46" s="23">
        <v>2.8924717691342536</v>
      </c>
    </row>
    <row r="47" spans="1:8" x14ac:dyDescent="0.25">
      <c r="A47" s="65"/>
      <c r="B47" s="3" t="s">
        <v>98</v>
      </c>
      <c r="C47" s="11">
        <v>1062</v>
      </c>
      <c r="D47" s="11">
        <v>906</v>
      </c>
      <c r="E47" s="22">
        <v>0.85310734463276838</v>
      </c>
      <c r="F47" s="11">
        <v>756</v>
      </c>
      <c r="G47" s="22">
        <v>0.71186440677966101</v>
      </c>
      <c r="H47" s="23">
        <v>2.8078697421981</v>
      </c>
    </row>
    <row r="48" spans="1:8" x14ac:dyDescent="0.25">
      <c r="A48" s="65" t="s">
        <v>64</v>
      </c>
      <c r="B48" s="3" t="s">
        <v>94</v>
      </c>
      <c r="C48" s="11">
        <v>134</v>
      </c>
      <c r="D48" s="11">
        <v>107</v>
      </c>
      <c r="E48" s="22">
        <v>0.79850746268656714</v>
      </c>
      <c r="F48" s="11">
        <v>86</v>
      </c>
      <c r="G48" s="22">
        <v>0.64179104477611937</v>
      </c>
      <c r="H48" s="23">
        <v>2.6916666666666669</v>
      </c>
    </row>
    <row r="49" spans="1:8" x14ac:dyDescent="0.25">
      <c r="A49" s="65"/>
      <c r="B49" s="3" t="s">
        <v>95</v>
      </c>
      <c r="C49" s="11">
        <v>161</v>
      </c>
      <c r="D49" s="11">
        <v>123</v>
      </c>
      <c r="E49" s="22">
        <v>0.7639751552795031</v>
      </c>
      <c r="F49" s="11">
        <v>95</v>
      </c>
      <c r="G49" s="22">
        <v>0.59006211180124224</v>
      </c>
      <c r="H49" s="23">
        <v>2.4781609195402297</v>
      </c>
    </row>
    <row r="50" spans="1:8" x14ac:dyDescent="0.25">
      <c r="A50" s="65"/>
      <c r="B50" s="3" t="s">
        <v>96</v>
      </c>
      <c r="C50" s="11">
        <v>182</v>
      </c>
      <c r="D50" s="11">
        <v>156</v>
      </c>
      <c r="E50" s="22">
        <v>0.8571428571428571</v>
      </c>
      <c r="F50" s="11">
        <v>119</v>
      </c>
      <c r="G50" s="22">
        <v>0.65384615384615385</v>
      </c>
      <c r="H50" s="23">
        <v>2.5739999999999998</v>
      </c>
    </row>
    <row r="51" spans="1:8" x14ac:dyDescent="0.25">
      <c r="A51" s="65"/>
      <c r="B51" s="3" t="s">
        <v>97</v>
      </c>
      <c r="C51" s="11">
        <v>172</v>
      </c>
      <c r="D51" s="11">
        <v>158</v>
      </c>
      <c r="E51" s="22">
        <v>0.91860465116279066</v>
      </c>
      <c r="F51" s="11">
        <v>130</v>
      </c>
      <c r="G51" s="22">
        <v>0.7558139534883721</v>
      </c>
      <c r="H51" s="23">
        <v>2.8349593495934959</v>
      </c>
    </row>
    <row r="52" spans="1:8" x14ac:dyDescent="0.25">
      <c r="A52" s="65"/>
      <c r="B52" s="3" t="s">
        <v>98</v>
      </c>
      <c r="C52" s="11">
        <v>180</v>
      </c>
      <c r="D52" s="11">
        <v>146</v>
      </c>
      <c r="E52" s="22">
        <v>0.81111111111111112</v>
      </c>
      <c r="F52" s="11">
        <v>115</v>
      </c>
      <c r="G52" s="22">
        <v>0.63888888888888884</v>
      </c>
      <c r="H52" s="23">
        <v>2.5785714285714283</v>
      </c>
    </row>
    <row r="53" spans="1:8" x14ac:dyDescent="0.25">
      <c r="A53" s="65" t="s">
        <v>65</v>
      </c>
      <c r="B53" s="3" t="s">
        <v>94</v>
      </c>
      <c r="C53" s="11">
        <v>34</v>
      </c>
      <c r="D53" s="11">
        <v>31</v>
      </c>
      <c r="E53" s="22">
        <v>0.91176470588235292</v>
      </c>
      <c r="F53" s="11">
        <v>21</v>
      </c>
      <c r="G53" s="22">
        <v>0.61764705882352944</v>
      </c>
      <c r="H53" s="23">
        <v>2.2000000000000002</v>
      </c>
    </row>
    <row r="54" spans="1:8" x14ac:dyDescent="0.25">
      <c r="A54" s="65"/>
      <c r="B54" s="3" t="s">
        <v>95</v>
      </c>
      <c r="C54" s="11">
        <v>30</v>
      </c>
      <c r="D54" s="11">
        <v>28</v>
      </c>
      <c r="E54" s="22">
        <v>0.93333333333333335</v>
      </c>
      <c r="F54" s="11">
        <v>26</v>
      </c>
      <c r="G54" s="22">
        <v>0.8666666666666667</v>
      </c>
      <c r="H54" s="23">
        <v>3.0333333333333328</v>
      </c>
    </row>
    <row r="55" spans="1:8" x14ac:dyDescent="0.25">
      <c r="A55" s="65"/>
      <c r="B55" s="3" t="s">
        <v>96</v>
      </c>
      <c r="C55" s="11">
        <v>16</v>
      </c>
      <c r="D55" s="11">
        <v>13</v>
      </c>
      <c r="E55" s="22">
        <v>0.8125</v>
      </c>
      <c r="F55" s="11">
        <v>8</v>
      </c>
      <c r="G55" s="22">
        <v>0.5</v>
      </c>
      <c r="H55" s="23">
        <v>1.875</v>
      </c>
    </row>
    <row r="56" spans="1:8" x14ac:dyDescent="0.25">
      <c r="A56" s="65"/>
      <c r="B56" s="3" t="s">
        <v>97</v>
      </c>
      <c r="C56" s="11">
        <v>18</v>
      </c>
      <c r="D56" s="11">
        <v>17</v>
      </c>
      <c r="E56" s="22">
        <v>0.94444444444444442</v>
      </c>
      <c r="F56" s="11">
        <v>15</v>
      </c>
      <c r="G56" s="22">
        <v>0.83333333333333337</v>
      </c>
      <c r="H56" s="23">
        <v>2.9499999999999997</v>
      </c>
    </row>
    <row r="57" spans="1:8" x14ac:dyDescent="0.25">
      <c r="A57" s="65"/>
      <c r="B57" s="3" t="s">
        <v>98</v>
      </c>
      <c r="C57" s="11">
        <v>25</v>
      </c>
      <c r="D57" s="11">
        <v>22</v>
      </c>
      <c r="E57" s="22">
        <v>0.88</v>
      </c>
      <c r="F57" s="11">
        <v>17</v>
      </c>
      <c r="G57" s="22">
        <v>0.68</v>
      </c>
      <c r="H57" s="23">
        <v>2.6999999999999997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36</v>
      </c>
      <c r="B1" s="78"/>
      <c r="C1" s="78"/>
      <c r="D1" s="78"/>
      <c r="E1" s="78"/>
      <c r="F1" s="78"/>
    </row>
    <row r="2" spans="1:6" x14ac:dyDescent="0.25">
      <c r="A2" s="79" t="s">
        <v>88</v>
      </c>
      <c r="B2" s="80" t="s">
        <v>89</v>
      </c>
      <c r="C2" s="80"/>
      <c r="D2" s="80"/>
      <c r="E2" s="80"/>
      <c r="F2" s="80"/>
    </row>
    <row r="3" spans="1:6" x14ac:dyDescent="0.25">
      <c r="A3" s="79"/>
      <c r="B3" s="39" t="s">
        <v>77</v>
      </c>
      <c r="C3" s="39" t="s">
        <v>78</v>
      </c>
      <c r="D3" s="39" t="s">
        <v>79</v>
      </c>
      <c r="E3" s="39" t="s">
        <v>80</v>
      </c>
      <c r="F3" s="39" t="s">
        <v>93</v>
      </c>
    </row>
    <row r="4" spans="1:6" x14ac:dyDescent="0.25">
      <c r="A4" s="26" t="s">
        <v>76</v>
      </c>
      <c r="B4" s="1">
        <v>10</v>
      </c>
      <c r="C4" s="1">
        <v>7</v>
      </c>
      <c r="D4" s="1">
        <v>3</v>
      </c>
      <c r="E4" s="1">
        <v>3</v>
      </c>
      <c r="F4" s="1">
        <v>8</v>
      </c>
    </row>
    <row r="5" spans="1:6" x14ac:dyDescent="0.25">
      <c r="A5" s="26" t="s">
        <v>81</v>
      </c>
      <c r="B5" s="1">
        <v>19</v>
      </c>
      <c r="C5" s="1">
        <v>19</v>
      </c>
      <c r="D5" s="1">
        <v>16</v>
      </c>
      <c r="E5" s="1">
        <v>15</v>
      </c>
      <c r="F5" s="1">
        <v>24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31" t="s">
        <v>32</v>
      </c>
      <c r="B1" s="18" t="s">
        <v>66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  <c r="I1" s="18" t="s">
        <v>73</v>
      </c>
      <c r="J1" s="18" t="s">
        <v>74</v>
      </c>
      <c r="K1" s="18" t="s">
        <v>75</v>
      </c>
    </row>
    <row r="2" spans="1:11" x14ac:dyDescent="0.25">
      <c r="A2" s="53" t="s">
        <v>94</v>
      </c>
      <c r="B2" s="32">
        <v>54</v>
      </c>
      <c r="C2" s="33">
        <v>9783.055766999998</v>
      </c>
      <c r="D2" s="34">
        <v>569.3781729135145</v>
      </c>
      <c r="E2" s="33">
        <v>326.10185889999991</v>
      </c>
      <c r="F2" s="33">
        <v>17.181999999999984</v>
      </c>
      <c r="G2" s="35">
        <v>11.514999999999983</v>
      </c>
      <c r="H2" s="34">
        <v>18.979272430450482</v>
      </c>
      <c r="I2" s="32">
        <v>1958</v>
      </c>
      <c r="J2" s="32">
        <v>2197</v>
      </c>
      <c r="K2" s="36">
        <v>0.89121529358215745</v>
      </c>
    </row>
    <row r="3" spans="1:11" x14ac:dyDescent="0.25">
      <c r="A3" s="53" t="s">
        <v>95</v>
      </c>
      <c r="B3" s="32">
        <v>54</v>
      </c>
      <c r="C3" s="33">
        <v>9956.6985509999995</v>
      </c>
      <c r="D3" s="34">
        <v>579.48425974857457</v>
      </c>
      <c r="E3" s="33">
        <v>331.88995169999998</v>
      </c>
      <c r="F3" s="33">
        <v>17.181999999999984</v>
      </c>
      <c r="G3" s="35">
        <v>11.365999999999984</v>
      </c>
      <c r="H3" s="34">
        <v>19.316141991619151</v>
      </c>
      <c r="I3" s="32">
        <v>2050</v>
      </c>
      <c r="J3" s="32">
        <v>2194</v>
      </c>
      <c r="K3" s="36">
        <v>0.93436645396536011</v>
      </c>
    </row>
    <row r="4" spans="1:11" x14ac:dyDescent="0.25">
      <c r="A4" s="53" t="s">
        <v>96</v>
      </c>
      <c r="B4" s="32">
        <v>69</v>
      </c>
      <c r="C4" s="33">
        <v>11363.128700999998</v>
      </c>
      <c r="D4" s="37">
        <v>513.01038383920491</v>
      </c>
      <c r="E4" s="35">
        <v>378.77095669999994</v>
      </c>
      <c r="F4" s="35">
        <v>22.149899999999988</v>
      </c>
      <c r="G4" s="35">
        <v>15.216599999999985</v>
      </c>
      <c r="H4" s="37">
        <v>17.100346127973495</v>
      </c>
      <c r="I4" s="32">
        <v>2299</v>
      </c>
      <c r="J4" s="32">
        <v>2892</v>
      </c>
      <c r="K4" s="36">
        <v>0.79495159059474407</v>
      </c>
    </row>
    <row r="5" spans="1:11" x14ac:dyDescent="0.25">
      <c r="A5" s="53" t="s">
        <v>97</v>
      </c>
      <c r="B5" s="32">
        <v>88</v>
      </c>
      <c r="C5" s="33">
        <v>10911.193197000002</v>
      </c>
      <c r="D5" s="34">
        <v>467.11674488197121</v>
      </c>
      <c r="E5" s="33">
        <v>363.70643990000008</v>
      </c>
      <c r="F5" s="33">
        <v>23.358599999999978</v>
      </c>
      <c r="G5" s="35">
        <v>17.166899999999977</v>
      </c>
      <c r="H5" s="34">
        <v>15.570558162732373</v>
      </c>
      <c r="I5" s="32">
        <v>2699</v>
      </c>
      <c r="J5" s="32">
        <v>3785</v>
      </c>
      <c r="K5" s="36">
        <v>0.71307793923381768</v>
      </c>
    </row>
    <row r="6" spans="1:11" x14ac:dyDescent="0.25">
      <c r="A6" s="53" t="s">
        <v>98</v>
      </c>
      <c r="B6" s="32">
        <v>78</v>
      </c>
      <c r="C6" s="33">
        <v>10264.584459000002</v>
      </c>
      <c r="D6" s="34">
        <v>493.28568279461359</v>
      </c>
      <c r="E6" s="33">
        <v>342.15281529999999</v>
      </c>
      <c r="F6" s="33">
        <v>20.808600000000009</v>
      </c>
      <c r="G6" s="35">
        <v>12.625300000000005</v>
      </c>
      <c r="H6" s="34">
        <v>16.442856093153786</v>
      </c>
      <c r="I6" s="32">
        <v>2616</v>
      </c>
      <c r="J6" s="32">
        <v>3452</v>
      </c>
      <c r="K6" s="36">
        <v>0.75782155272305907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2017-09-28T17:47:43Z</cp:lastPrinted>
  <dcterms:created xsi:type="dcterms:W3CDTF">2017-09-06T22:41:42Z</dcterms:created>
  <dcterms:modified xsi:type="dcterms:W3CDTF">2018-08-23T21:38:56Z</dcterms:modified>
</cp:coreProperties>
</file>