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Course'!$A$1:$H$203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3" i="1" l="1"/>
  <c r="D203" i="1"/>
  <c r="C203" i="1"/>
  <c r="F197" i="1"/>
  <c r="D197" i="1"/>
  <c r="C197" i="1"/>
  <c r="F191" i="1"/>
  <c r="D191" i="1"/>
  <c r="C191" i="1"/>
  <c r="F185" i="1"/>
  <c r="D185" i="1"/>
  <c r="C185" i="1"/>
  <c r="F179" i="1"/>
  <c r="D179" i="1"/>
  <c r="C179" i="1"/>
  <c r="F173" i="1"/>
  <c r="D173" i="1"/>
  <c r="C173" i="1"/>
  <c r="F167" i="1"/>
  <c r="D167" i="1"/>
  <c r="C167" i="1"/>
  <c r="F161" i="1"/>
  <c r="D161" i="1"/>
  <c r="C161" i="1"/>
  <c r="F155" i="1"/>
  <c r="D155" i="1"/>
  <c r="C155" i="1"/>
  <c r="F149" i="1"/>
  <c r="D149" i="1"/>
  <c r="C149" i="1"/>
  <c r="F143" i="1"/>
  <c r="D143" i="1"/>
  <c r="C143" i="1"/>
  <c r="F137" i="1"/>
  <c r="D137" i="1"/>
  <c r="C137" i="1"/>
  <c r="F131" i="1"/>
  <c r="D131" i="1"/>
  <c r="C131" i="1"/>
  <c r="E131" i="1" s="1"/>
  <c r="F125" i="1"/>
  <c r="D125" i="1"/>
  <c r="C125" i="1"/>
  <c r="F119" i="1"/>
  <c r="D119" i="1"/>
  <c r="C119" i="1"/>
  <c r="F113" i="1"/>
  <c r="D113" i="1"/>
  <c r="C113" i="1"/>
  <c r="F107" i="1"/>
  <c r="D107" i="1"/>
  <c r="C107" i="1"/>
  <c r="F101" i="1"/>
  <c r="D101" i="1"/>
  <c r="C101" i="1"/>
  <c r="F95" i="1"/>
  <c r="D95" i="1"/>
  <c r="C95" i="1"/>
  <c r="F89" i="1"/>
  <c r="D89" i="1"/>
  <c r="C89" i="1"/>
  <c r="F83" i="1"/>
  <c r="D83" i="1"/>
  <c r="C83" i="1"/>
  <c r="F77" i="1"/>
  <c r="D77" i="1"/>
  <c r="E77" i="1" s="1"/>
  <c r="C77" i="1"/>
  <c r="F71" i="1"/>
  <c r="D71" i="1"/>
  <c r="C71" i="1"/>
  <c r="F65" i="1"/>
  <c r="D65" i="1"/>
  <c r="C65" i="1"/>
  <c r="F59" i="1"/>
  <c r="D59" i="1"/>
  <c r="C59" i="1"/>
  <c r="E161" i="1" l="1"/>
  <c r="E71" i="1"/>
  <c r="G131" i="1"/>
  <c r="E143" i="1"/>
  <c r="G143" i="1"/>
  <c r="G197" i="1"/>
  <c r="G149" i="1"/>
  <c r="E89" i="1"/>
  <c r="E191" i="1"/>
  <c r="G191" i="1"/>
  <c r="G179" i="1"/>
  <c r="G173" i="1"/>
  <c r="G161" i="1"/>
  <c r="E137" i="1"/>
  <c r="G119" i="1"/>
  <c r="E95" i="1"/>
  <c r="G95" i="1"/>
  <c r="G77" i="1"/>
  <c r="G65" i="1"/>
  <c r="G113" i="1"/>
  <c r="E83" i="1"/>
  <c r="E113" i="1"/>
  <c r="E179" i="1"/>
  <c r="E197" i="1"/>
  <c r="E101" i="1"/>
  <c r="G83" i="1"/>
  <c r="E59" i="1"/>
  <c r="G71" i="1"/>
  <c r="E125" i="1"/>
  <c r="G137" i="1"/>
  <c r="E167" i="1"/>
  <c r="G185" i="1"/>
  <c r="G59" i="1"/>
  <c r="G101" i="1"/>
  <c r="G125" i="1"/>
  <c r="E155" i="1"/>
  <c r="G167" i="1"/>
  <c r="G155" i="1"/>
  <c r="E65" i="1"/>
  <c r="G89" i="1"/>
  <c r="E107" i="1"/>
  <c r="E119" i="1"/>
  <c r="E173" i="1"/>
  <c r="E203" i="1"/>
  <c r="G107" i="1"/>
  <c r="E149" i="1"/>
  <c r="G203" i="1"/>
  <c r="E185" i="1"/>
  <c r="B18" i="2"/>
  <c r="F53" i="1" l="1"/>
  <c r="D53" i="1"/>
  <c r="C53" i="1"/>
  <c r="F47" i="1"/>
  <c r="D47" i="1"/>
  <c r="C47" i="1"/>
  <c r="F41" i="1"/>
  <c r="D41" i="1"/>
  <c r="C41" i="1"/>
  <c r="F35" i="1"/>
  <c r="D35" i="1"/>
  <c r="C35" i="1"/>
  <c r="F29" i="1"/>
  <c r="D29" i="1"/>
  <c r="C29" i="1"/>
  <c r="F23" i="1"/>
  <c r="D23" i="1"/>
  <c r="C23" i="1"/>
  <c r="F17" i="1"/>
  <c r="D17" i="1"/>
  <c r="C17" i="1"/>
  <c r="G53" i="1" l="1"/>
  <c r="G41" i="1"/>
  <c r="G23" i="1"/>
  <c r="E17" i="1"/>
  <c r="E35" i="1"/>
  <c r="E23" i="1"/>
  <c r="E53" i="1"/>
  <c r="E41" i="1"/>
  <c r="G29" i="1"/>
  <c r="G17" i="1"/>
  <c r="E47" i="1"/>
  <c r="E29" i="1"/>
  <c r="G47" i="1"/>
  <c r="G35" i="1"/>
  <c r="J35" i="2" l="1"/>
  <c r="H35" i="2"/>
  <c r="F35" i="2"/>
  <c r="D35" i="2"/>
  <c r="B35" i="2"/>
  <c r="J31" i="2"/>
  <c r="H31" i="2"/>
  <c r="F31" i="2"/>
  <c r="D31" i="2"/>
  <c r="B31" i="2"/>
  <c r="J24" i="2"/>
  <c r="H24" i="2"/>
  <c r="F24" i="2"/>
  <c r="D24" i="2"/>
  <c r="B24" i="2"/>
  <c r="J18" i="2"/>
  <c r="H18" i="2"/>
  <c r="F18" i="2"/>
  <c r="D18" i="2"/>
  <c r="J7" i="2"/>
  <c r="H7" i="2"/>
  <c r="F7" i="2"/>
  <c r="G5" i="2" s="1"/>
  <c r="D7" i="2"/>
  <c r="B7" i="2"/>
  <c r="D8" i="3"/>
  <c r="C8" i="3"/>
  <c r="L4" i="2"/>
  <c r="F77" i="3" l="1"/>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C6" i="2"/>
  <c r="E41" i="3" l="1"/>
  <c r="G41" i="3"/>
  <c r="E29" i="3"/>
  <c r="G29" i="3"/>
  <c r="E59" i="3"/>
  <c r="G22" i="3"/>
  <c r="E16" i="3"/>
  <c r="E35" i="3"/>
  <c r="E53" i="3"/>
  <c r="G9" i="1"/>
  <c r="E77" i="3"/>
  <c r="G77" i="3"/>
  <c r="E71" i="3"/>
  <c r="G71" i="3"/>
  <c r="G65" i="3"/>
  <c r="E65" i="3"/>
  <c r="G59" i="3"/>
  <c r="G53" i="3"/>
  <c r="E47" i="3"/>
  <c r="G47" i="3"/>
  <c r="G35" i="3"/>
  <c r="E22" i="3"/>
  <c r="G16" i="3"/>
  <c r="E9" i="1"/>
  <c r="E8" i="3"/>
  <c r="G8" i="3"/>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K35" i="2" l="1"/>
  <c r="I35" i="2"/>
  <c r="G31" i="2"/>
  <c r="E31" i="2"/>
  <c r="C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<sst xmlns="http://schemas.openxmlformats.org/spreadsheetml/2006/main" count="2027" uniqueCount="137">
  <si>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</si>
  <si>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</si>
  <si>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</si>
  <si>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</si>
  <si>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</si>
  <si>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</si>
  <si>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</si>
  <si>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</si>
  <si>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</si>
  <si>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</si>
  <si>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</si>
  <si>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</si>
  <si>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</si>
  <si>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</si>
  <si>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</si>
  <si>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</si>
  <si>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</si>
  <si>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</si>
  <si>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</si>
  <si>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</si>
  <si>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</si>
  <si>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</si>
  <si>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</si>
  <si>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</si>
  <si>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</si>
  <si>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</si>
  <si>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</si>
  <si>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</si>
  <si>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</si>
  <si>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</si>
  <si>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</si>
  <si>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</si>
  <si>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</si>
  <si>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</si>
  <si>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</si>
  <si>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</si>
  <si>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</si>
  <si>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</si>
  <si>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</si>
  <si>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</si>
  <si>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</si>
  <si>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</si>
  <si>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</si>
  <si>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</si>
  <si>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</si>
  <si>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</si>
  <si>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</si>
  <si>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</si>
  <si>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</si>
  <si>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</si>
  <si>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</si>
  <si>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</si>
  <si>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</si>
  <si>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</si>
  <si>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</si>
  <si>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</si>
  <si>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</si>
  <si>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</si>
  <si>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</si>
  <si>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</si>
  <si>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</si>
  <si>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</si>
  <si>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</si>
  <si>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</si>
  <si>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</si>
  <si>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</si>
  <si>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</si>
  <si>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</si>
  <si>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</si>
  <si>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</si>
  <si>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</si>
  <si>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</si>
  <si>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</si>
  <si>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</si>
  <si>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</si>
  <si>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</si>
  <si>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</si>
  <si>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</si>
  <si>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</si>
  <si>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</si>
  <si>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</si>
  <si>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</si>
  <si>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</si>
  <si>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</si>
  <si>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</si>
  <si>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</si>
  <si>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</si>
  <si>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</si>
  <si>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</si>
  <si>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</si>
  <si>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</si>
  <si>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</si>
  <si>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</si>
  <si>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</si>
  <si>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</si>
  <si>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</si>
  <si>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</si>
  <si>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</si>
  <si>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English as a Second Language</t>
  </si>
  <si>
    <t>English as a Second Language
Success and Retention Rates by Demographics</t>
  </si>
  <si>
    <t>English as a Second Language
Success and Retention Rates by Course</t>
  </si>
  <si>
    <t>English as a Second Language
Success and Retention Rates by Distance Education (DE) Status</t>
  </si>
  <si>
    <t>English as a Second Language
Success and Retention Rates by Distance Education Status and Race/Ethnicity</t>
  </si>
  <si>
    <t>English as a Second Language
Productivity</t>
  </si>
  <si>
    <t>ESL-010 : American Culture I</t>
  </si>
  <si>
    <t>ESL-021 : ESL Support for Math</t>
  </si>
  <si>
    <t xml:space="preserve">English as a Second Language
</t>
  </si>
  <si>
    <t>ESL-025 : ESL Workplace Skills Lab</t>
  </si>
  <si>
    <t>ESL-050 : Basic Accel Read&amp;Write ESL</t>
  </si>
  <si>
    <t>ESL-050G : Basic Grammar-ESL Writing</t>
  </si>
  <si>
    <t>ESL-070 : ESL I: Intro to ESL Literacy</t>
  </si>
  <si>
    <t>ESL-071 : ESL I: Intro to ESL Comm</t>
  </si>
  <si>
    <t>ESL-080 : ESL II: ESL Literacy</t>
  </si>
  <si>
    <t>ESL-081 : ESL II: ESL Communication</t>
  </si>
  <si>
    <t>ESL-096 : English As Second Language III</t>
  </si>
  <si>
    <t>ESL-096L : Listening and Speaking III</t>
  </si>
  <si>
    <t>ESL-096R : Reading &amp; Vocabulary Dev III</t>
  </si>
  <si>
    <t>ESL-099A : ESL for the Workplace I</t>
  </si>
  <si>
    <t>ESL-100 : English as Second Language II</t>
  </si>
  <si>
    <t>ESL-100 : English as Second Language IV</t>
  </si>
  <si>
    <t>ESL-100L : Listening and Speaking IV</t>
  </si>
  <si>
    <t>ESL-100R : ESL Reading &amp; Vocab Dev IV</t>
  </si>
  <si>
    <t>ESL-103 : English As Second Language V</t>
  </si>
  <si>
    <t>ESL-103R : Reading &amp; Vocabulary Dev V</t>
  </si>
  <si>
    <t>ESL-106 : English as Second Language VI</t>
  </si>
  <si>
    <t>ESL-106R : Reading &amp; Vocabulary Dev VI</t>
  </si>
  <si>
    <t>ESL-119 : English Second Language VII</t>
  </si>
  <si>
    <t>ESL-120 : Accelerated Composition ESL</t>
  </si>
  <si>
    <t>ESL-1A : Accel Reading &amp; Writing - ESL</t>
  </si>
  <si>
    <t>ESL-1AG : Grammar-ESL Accel Read&amp;Write</t>
  </si>
  <si>
    <t>ESL-1B : Adv Accel Reading &amp; Writing</t>
  </si>
  <si>
    <t>ESL-1BG : Gramm-Adv ESL Read and Write</t>
  </si>
  <si>
    <t>ESL-2A : Accel Composition - ESL</t>
  </si>
  <si>
    <t>ESL-2AG : Grammar for ESL Accel Comp</t>
  </si>
  <si>
    <t>ESL-2B : Adv Accel Comp - ESL</t>
  </si>
  <si>
    <t>ESL-2BG : Gramm - ESL Adv Accel Comp</t>
  </si>
  <si>
    <t>ESL-3 : Advanced English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</si>
</sst>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0" fillId="4" borderId="1" xfId="0" quotePrefix="1" applyFill="1" applyBorder="1" applyAlignment="1">
      <alignment horizontal="center"/>
    </xf>
    <xf numFmtId="1" fontId="0" fillId="0" borderId="1" xfId="0" applyNumberFormat="1" applyBorder="1" applyAlignment="1">
      <alignment horizontal="center"/>
    </xf>
    <xf numFmtId="2" fontId="0" fillId="0" borderId="1" xfId="0" quotePrefix="1" applyNumberFormat="1" applyBorder="1" applyAlignment="1">
      <alignment horizontal="center"/>
    </xf>
    <xf numFmtId="0" fontId="0" fillId="0" borderId="0" xfId="0" applyFill="1"/>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6" xfId="0" quotePrefix="1" applyNumberFormat="1" applyBorder="1" applyAlignment="1">
      <alignment horizont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C5D9D6"/>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180975</xdr:rowOff>
    </xdr:from>
    <xdr:to>
      <xdr:col>9</xdr:col>
      <xdr:colOff>123299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96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4</v>
      </c>
      <c r="B1" s="22" t="s">
        <v>64</v>
      </c>
    </row>
    <row r="2" spans="1:2" ht="30" customHeight="1" x14ac:dyDescent="0.25">
      <c r="A2" s="61" t="s">
        <v>63</v>
      </c>
      <c r="B2" s="59" t="s">
        <v>71</v>
      </c>
    </row>
    <row r="3" spans="1:2" ht="45" x14ac:dyDescent="0.25">
      <c r="A3" s="59" t="s">
        <v>51</v>
      </c>
      <c r="B3" s="59" t="s">
        <v>80</v>
      </c>
    </row>
    <row r="4" spans="1:2" x14ac:dyDescent="0.25">
      <c r="A4" s="125" t="s">
        <v>85</v>
      </c>
      <c r="B4" s="126"/>
    </row>
    <row r="5" spans="1:2" ht="30" customHeight="1" x14ac:dyDescent="0.25">
      <c r="A5" s="59" t="s">
        <v>52</v>
      </c>
      <c r="B5" s="59" t="s">
        <v>72</v>
      </c>
    </row>
    <row r="6" spans="1:2" ht="45" x14ac:dyDescent="0.25">
      <c r="A6" s="59" t="s">
        <v>49</v>
      </c>
      <c r="B6" s="59" t="s">
        <v>70</v>
      </c>
    </row>
    <row r="7" spans="1:2" ht="30" customHeight="1" x14ac:dyDescent="0.25">
      <c r="A7" s="59" t="s">
        <v>53</v>
      </c>
      <c r="B7" s="59" t="s">
        <v>69</v>
      </c>
    </row>
    <row r="8" spans="1:2" ht="45" customHeight="1" x14ac:dyDescent="0.25">
      <c r="A8" s="59" t="s">
        <v>3</v>
      </c>
      <c r="B8" s="59" t="s">
        <v>68</v>
      </c>
    </row>
    <row r="9" spans="1:2" ht="60" customHeight="1" x14ac:dyDescent="0.25">
      <c r="A9" s="59" t="s">
        <v>50</v>
      </c>
      <c r="B9" s="59" t="s">
        <v>86</v>
      </c>
    </row>
    <row r="10" spans="1:2" x14ac:dyDescent="0.25">
      <c r="A10" s="125" t="s">
        <v>84</v>
      </c>
      <c r="B10" s="126"/>
    </row>
    <row r="11" spans="1:2" ht="30" customHeight="1" x14ac:dyDescent="0.25">
      <c r="A11" s="59" t="s">
        <v>45</v>
      </c>
      <c r="B11" s="59" t="s">
        <v>66</v>
      </c>
    </row>
    <row r="12" spans="1:2" ht="30" customHeight="1" x14ac:dyDescent="0.25">
      <c r="A12" s="59" t="s">
        <v>55</v>
      </c>
      <c r="B12" s="59" t="s">
        <v>65</v>
      </c>
    </row>
    <row r="13" spans="1:2" ht="30" customHeight="1" x14ac:dyDescent="0.25">
      <c r="A13" s="59" t="s">
        <v>54</v>
      </c>
      <c r="B13" s="59" t="s">
        <v>67</v>
      </c>
    </row>
    <row r="14" spans="1:2" x14ac:dyDescent="0.25">
      <c r="A14" s="125" t="s">
        <v>83</v>
      </c>
      <c r="B14" s="126"/>
    </row>
    <row r="15" spans="1:2" ht="30" customHeight="1" x14ac:dyDescent="0.25">
      <c r="A15" s="59" t="s">
        <v>33</v>
      </c>
      <c r="B15" s="59" t="s">
        <v>87</v>
      </c>
    </row>
    <row r="16" spans="1:2" ht="30" customHeight="1" x14ac:dyDescent="0.25">
      <c r="A16" s="59" t="s">
        <v>73</v>
      </c>
      <c r="B16" s="59" t="s">
        <v>74</v>
      </c>
    </row>
    <row r="17" spans="1:2" ht="60" x14ac:dyDescent="0.25">
      <c r="A17" s="59" t="s">
        <v>88</v>
      </c>
      <c r="B17" s="59" t="s">
        <v>75</v>
      </c>
    </row>
    <row r="18" spans="1:2" ht="75" x14ac:dyDescent="0.25">
      <c r="A18" s="59" t="s">
        <v>89</v>
      </c>
      <c r="B18" s="59" t="s">
        <v>76</v>
      </c>
    </row>
    <row r="19" spans="1:2" ht="30" customHeight="1" x14ac:dyDescent="0.25">
      <c r="A19" s="59" t="s">
        <v>93</v>
      </c>
      <c r="B19" s="59" t="s">
        <v>79</v>
      </c>
    </row>
    <row r="20" spans="1:2" ht="60" x14ac:dyDescent="0.25">
      <c r="A20" s="59" t="s">
        <v>35</v>
      </c>
      <c r="B20" s="59" t="s">
        <v>78</v>
      </c>
    </row>
    <row r="21" spans="1:2" ht="30" customHeight="1" x14ac:dyDescent="0.25">
      <c r="A21" s="59" t="s">
        <v>90</v>
      </c>
      <c r="B21" s="59" t="s">
        <v>77</v>
      </c>
    </row>
    <row r="22" spans="1:2" ht="45" customHeight="1" x14ac:dyDescent="0.25">
      <c r="A22" s="59" t="s">
        <v>51</v>
      </c>
      <c r="B22" s="59" t="s">
        <v>80</v>
      </c>
    </row>
    <row r="23" spans="1:2" ht="30" customHeight="1" x14ac:dyDescent="0.25">
      <c r="A23" s="59" t="s">
        <v>36</v>
      </c>
      <c r="B23" s="59" t="s">
        <v>81</v>
      </c>
    </row>
    <row r="24" spans="1:2" ht="30" customHeight="1" x14ac:dyDescent="0.25">
      <c r="A24" s="59" t="s">
        <v>37</v>
      </c>
      <c r="B24" s="59"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1" t="s">
        <v>98</v>
      </c>
      <c r="B1" s="131"/>
      <c r="C1" s="131"/>
      <c r="D1" s="131"/>
      <c r="E1" s="131"/>
      <c r="F1" s="131"/>
      <c r="G1" s="131"/>
      <c r="H1" s="131"/>
      <c r="I1" s="131"/>
      <c r="J1" s="131"/>
      <c r="K1" s="131"/>
      <c r="L1" s="131"/>
      <c r="M1" s="131"/>
    </row>
    <row r="2" spans="1:13" x14ac:dyDescent="0.25">
      <c r="A2" s="132" t="s">
        <v>63</v>
      </c>
      <c r="B2" s="132"/>
      <c r="C2" s="132"/>
      <c r="D2" s="132"/>
      <c r="E2" s="132"/>
      <c r="F2" s="132"/>
      <c r="G2" s="132"/>
      <c r="H2" s="132"/>
      <c r="I2" s="132"/>
      <c r="J2" s="132"/>
      <c r="K2" s="132"/>
      <c r="L2" s="132"/>
      <c r="M2" s="132"/>
    </row>
    <row r="3" spans="1:13" s="23" customFormat="1" ht="30" x14ac:dyDescent="0.25">
      <c r="A3" s="50" t="s">
        <v>10</v>
      </c>
      <c r="B3" s="130" t="s">
        <v>0</v>
      </c>
      <c r="C3" s="130"/>
      <c r="D3" s="130" t="s">
        <v>1</v>
      </c>
      <c r="E3" s="130"/>
      <c r="F3" s="130" t="s">
        <v>2</v>
      </c>
      <c r="G3" s="130"/>
      <c r="H3" s="130" t="s">
        <v>48</v>
      </c>
      <c r="I3" s="130"/>
      <c r="J3" s="130" t="s">
        <v>47</v>
      </c>
      <c r="K3" s="130"/>
      <c r="L3" s="49" t="s">
        <v>31</v>
      </c>
      <c r="M3" s="49" t="s">
        <v>96</v>
      </c>
    </row>
    <row r="4" spans="1:13" x14ac:dyDescent="0.25">
      <c r="A4" s="16" t="s">
        <v>11</v>
      </c>
      <c r="B4" s="110">
        <v>461</v>
      </c>
      <c r="C4" s="9">
        <f>IFERROR(B4/B$7, "--")</f>
        <v>0.64475524475524471</v>
      </c>
      <c r="D4" s="110">
        <v>576</v>
      </c>
      <c r="E4" s="9">
        <f t="shared" ref="E4:E6" si="0">IFERROR(D4/D$7, "--")</f>
        <v>0.66206896551724137</v>
      </c>
      <c r="F4" s="110">
        <v>623</v>
      </c>
      <c r="G4" s="9">
        <f t="shared" ref="G4:G6" si="1">IFERROR(F4/F$7, "--")</f>
        <v>0.6816192560175055</v>
      </c>
      <c r="H4" s="110">
        <v>572</v>
      </c>
      <c r="I4" s="9">
        <f t="shared" ref="I4:I6" si="2">IFERROR(H4/H$7, "--")</f>
        <v>0.68502994011976048</v>
      </c>
      <c r="J4" s="110">
        <v>400</v>
      </c>
      <c r="K4" s="9">
        <f t="shared" ref="K4:K6" si="3">IFERROR(J4/J$7, "--")</f>
        <v>0.65897858319604607</v>
      </c>
      <c r="L4" s="9">
        <f>IFERROR((J4-B4)/B4, "--")</f>
        <v>-0.13232104121475055</v>
      </c>
      <c r="M4" s="109"/>
    </row>
    <row r="5" spans="1:13" x14ac:dyDescent="0.25">
      <c r="A5" s="16" t="s">
        <v>12</v>
      </c>
      <c r="B5" s="110">
        <v>247</v>
      </c>
      <c r="C5" s="9">
        <f t="shared" ref="C5" si="4">IFERROR(B5/B$7, "--")</f>
        <v>0.34545454545454546</v>
      </c>
      <c r="D5" s="110">
        <v>288</v>
      </c>
      <c r="E5" s="9">
        <f t="shared" si="0"/>
        <v>0.33103448275862069</v>
      </c>
      <c r="F5" s="110">
        <v>286</v>
      </c>
      <c r="G5" s="9">
        <f>IFERROR(F5/F$7, "--")</f>
        <v>0.31291028446389496</v>
      </c>
      <c r="H5" s="110">
        <v>254</v>
      </c>
      <c r="I5" s="9">
        <f t="shared" si="2"/>
        <v>0.30419161676646705</v>
      </c>
      <c r="J5" s="110">
        <v>201</v>
      </c>
      <c r="K5" s="9">
        <f t="shared" si="3"/>
        <v>0.33113673805601318</v>
      </c>
      <c r="L5" s="9">
        <f>IFERROR((J5-B5)/B5, "--")</f>
        <v>-0.18623481781376519</v>
      </c>
      <c r="M5" s="109"/>
    </row>
    <row r="6" spans="1:13" x14ac:dyDescent="0.25">
      <c r="A6" s="16" t="s">
        <v>13</v>
      </c>
      <c r="B6" s="110">
        <v>7</v>
      </c>
      <c r="C6" s="9">
        <f>IFERROR(B6/B$7, "--")</f>
        <v>9.7902097902097911E-3</v>
      </c>
      <c r="D6" s="110">
        <v>6</v>
      </c>
      <c r="E6" s="9">
        <f t="shared" si="0"/>
        <v>6.8965517241379309E-3</v>
      </c>
      <c r="F6" s="110">
        <v>5</v>
      </c>
      <c r="G6" s="9">
        <f t="shared" si="1"/>
        <v>5.4704595185995622E-3</v>
      </c>
      <c r="H6" s="110">
        <v>9</v>
      </c>
      <c r="I6" s="9">
        <f t="shared" si="2"/>
        <v>1.0778443113772455E-2</v>
      </c>
      <c r="J6" s="110">
        <v>6</v>
      </c>
      <c r="K6" s="9">
        <f t="shared" si="3"/>
        <v>9.8846787479406912E-3</v>
      </c>
      <c r="L6" s="9">
        <f>IFERROR((J6-B6)/B6, "--")</f>
        <v>-0.14285714285714285</v>
      </c>
      <c r="M6" s="109"/>
    </row>
    <row r="7" spans="1:13" x14ac:dyDescent="0.25">
      <c r="A7" s="99" t="s">
        <v>30</v>
      </c>
      <c r="B7" s="17">
        <f t="shared" ref="B7:K7" si="5">IFERROR(SUM(B4:B6), "--")</f>
        <v>715</v>
      </c>
      <c r="C7" s="18">
        <f t="shared" si="5"/>
        <v>1</v>
      </c>
      <c r="D7" s="17">
        <f t="shared" si="5"/>
        <v>870</v>
      </c>
      <c r="E7" s="18">
        <f t="shared" si="5"/>
        <v>1</v>
      </c>
      <c r="F7" s="17">
        <f t="shared" si="5"/>
        <v>914</v>
      </c>
      <c r="G7" s="18">
        <f t="shared" si="5"/>
        <v>1</v>
      </c>
      <c r="H7" s="17">
        <f t="shared" si="5"/>
        <v>835</v>
      </c>
      <c r="I7" s="18">
        <f t="shared" si="5"/>
        <v>0.99999999999999989</v>
      </c>
      <c r="J7" s="17">
        <f t="shared" si="5"/>
        <v>607</v>
      </c>
      <c r="K7" s="18">
        <f t="shared" si="5"/>
        <v>1</v>
      </c>
      <c r="L7" s="18">
        <f>IFERROR((J7-B7)/B7, "--")</f>
        <v>-0.15104895104895105</v>
      </c>
      <c r="M7" s="109"/>
    </row>
    <row r="8" spans="1:13" s="23" customFormat="1" ht="30" x14ac:dyDescent="0.25">
      <c r="A8" s="50" t="s">
        <v>22</v>
      </c>
      <c r="B8" s="130" t="s">
        <v>0</v>
      </c>
      <c r="C8" s="130"/>
      <c r="D8" s="130" t="s">
        <v>1</v>
      </c>
      <c r="E8" s="130"/>
      <c r="F8" s="130" t="s">
        <v>2</v>
      </c>
      <c r="G8" s="130"/>
      <c r="H8" s="130" t="s">
        <v>48</v>
      </c>
      <c r="I8" s="130"/>
      <c r="J8" s="130" t="s">
        <v>47</v>
      </c>
      <c r="K8" s="130"/>
      <c r="L8" s="49" t="s">
        <v>31</v>
      </c>
      <c r="M8" s="49" t="s">
        <v>96</v>
      </c>
    </row>
    <row r="9" spans="1:13" x14ac:dyDescent="0.25">
      <c r="A9" s="16" t="s">
        <v>14</v>
      </c>
      <c r="B9" s="110">
        <v>2</v>
      </c>
      <c r="C9" s="9">
        <f t="shared" ref="C9:C17" si="6">IFERROR(B9/B$18, "--")</f>
        <v>2.7972027972027972E-3</v>
      </c>
      <c r="D9" s="110">
        <v>3</v>
      </c>
      <c r="E9" s="9">
        <f>IFERROR(D9/D$18, "--")</f>
        <v>3.4482758620689655E-3</v>
      </c>
      <c r="F9" s="110">
        <v>2</v>
      </c>
      <c r="G9" s="9">
        <f t="shared" ref="G9:G17" si="7">IFERROR(F9/F$18, "--")</f>
        <v>2.1881838074398249E-3</v>
      </c>
      <c r="H9" s="110">
        <v>7</v>
      </c>
      <c r="I9" s="9">
        <f t="shared" ref="I9:I17" si="8">IFERROR(H9/H$18, "--")</f>
        <v>8.3832335329341312E-3</v>
      </c>
      <c r="J9" s="110">
        <v>3</v>
      </c>
      <c r="K9" s="9">
        <f t="shared" ref="K9:K17" si="9">IFERROR(J9/J$18, "--")</f>
        <v>4.9423393739703456E-3</v>
      </c>
      <c r="L9" s="9">
        <f t="shared" ref="L9:L17" si="10">IFERROR((J9-B9)/B9, "--")</f>
        <v>0.5</v>
      </c>
      <c r="M9" s="109"/>
    </row>
    <row r="10" spans="1:13" x14ac:dyDescent="0.25">
      <c r="A10" s="16" t="s">
        <v>15</v>
      </c>
      <c r="B10" s="110">
        <v>0</v>
      </c>
      <c r="C10" s="9">
        <f t="shared" si="6"/>
        <v>0</v>
      </c>
      <c r="D10" s="7">
        <v>0</v>
      </c>
      <c r="E10" s="9">
        <f t="shared" ref="E10:E17" si="11">IFERROR(D10/D$18, "--")</f>
        <v>0</v>
      </c>
      <c r="F10" s="7">
        <v>0</v>
      </c>
      <c r="G10" s="9">
        <f t="shared" si="7"/>
        <v>0</v>
      </c>
      <c r="H10" s="7">
        <v>0</v>
      </c>
      <c r="I10" s="9">
        <f t="shared" si="8"/>
        <v>0</v>
      </c>
      <c r="J10" s="7">
        <v>0</v>
      </c>
      <c r="K10" s="9">
        <f>IFERROR(J10/J$18, "--")</f>
        <v>0</v>
      </c>
      <c r="L10" s="9" t="str">
        <f>IFERROR((J10-B10)/B10, "--")</f>
        <v>--</v>
      </c>
      <c r="M10" s="109"/>
    </row>
    <row r="11" spans="1:13" x14ac:dyDescent="0.25">
      <c r="A11" s="16" t="s">
        <v>16</v>
      </c>
      <c r="B11" s="110">
        <v>32</v>
      </c>
      <c r="C11" s="9">
        <f t="shared" si="6"/>
        <v>4.4755244755244755E-2</v>
      </c>
      <c r="D11" s="110">
        <v>21</v>
      </c>
      <c r="E11" s="9">
        <f t="shared" si="11"/>
        <v>2.4137931034482758E-2</v>
      </c>
      <c r="F11" s="110">
        <v>20</v>
      </c>
      <c r="G11" s="9">
        <f t="shared" si="7"/>
        <v>2.1881838074398249E-2</v>
      </c>
      <c r="H11" s="110">
        <v>21</v>
      </c>
      <c r="I11" s="9">
        <f t="shared" si="8"/>
        <v>2.5149700598802394E-2</v>
      </c>
      <c r="J11" s="110">
        <v>18</v>
      </c>
      <c r="K11" s="9">
        <f t="shared" si="9"/>
        <v>2.9654036243822075E-2</v>
      </c>
      <c r="L11" s="9">
        <f t="shared" si="10"/>
        <v>-0.4375</v>
      </c>
      <c r="M11" s="109"/>
    </row>
    <row r="12" spans="1:13" x14ac:dyDescent="0.25">
      <c r="A12" s="16" t="s">
        <v>17</v>
      </c>
      <c r="B12" s="110">
        <v>0</v>
      </c>
      <c r="C12" s="9">
        <f t="shared" si="6"/>
        <v>0</v>
      </c>
      <c r="D12" s="110">
        <v>1</v>
      </c>
      <c r="E12" s="9">
        <f t="shared" si="11"/>
        <v>1.1494252873563218E-3</v>
      </c>
      <c r="F12" s="110">
        <v>1</v>
      </c>
      <c r="G12" s="9">
        <f t="shared" si="7"/>
        <v>1.0940919037199124E-3</v>
      </c>
      <c r="H12" s="110">
        <v>4</v>
      </c>
      <c r="I12" s="9">
        <f t="shared" si="8"/>
        <v>4.7904191616766467E-3</v>
      </c>
      <c r="J12" s="110">
        <v>0</v>
      </c>
      <c r="K12" s="9">
        <f t="shared" si="9"/>
        <v>0</v>
      </c>
      <c r="L12" s="9" t="str">
        <f t="shared" si="10"/>
        <v>--</v>
      </c>
      <c r="M12" s="109"/>
    </row>
    <row r="13" spans="1:13" x14ac:dyDescent="0.25">
      <c r="A13" s="16" t="s">
        <v>92</v>
      </c>
      <c r="B13" s="110">
        <v>52</v>
      </c>
      <c r="C13" s="9">
        <f t="shared" si="6"/>
        <v>7.2727272727272724E-2</v>
      </c>
      <c r="D13" s="110">
        <v>52</v>
      </c>
      <c r="E13" s="9">
        <f t="shared" si="11"/>
        <v>5.9770114942528735E-2</v>
      </c>
      <c r="F13" s="110">
        <v>50</v>
      </c>
      <c r="G13" s="9">
        <f t="shared" si="7"/>
        <v>5.4704595185995623E-2</v>
      </c>
      <c r="H13" s="110">
        <v>41</v>
      </c>
      <c r="I13" s="9">
        <f t="shared" si="8"/>
        <v>4.9101796407185629E-2</v>
      </c>
      <c r="J13" s="110">
        <v>53</v>
      </c>
      <c r="K13" s="9">
        <f t="shared" si="9"/>
        <v>8.7314662273476118E-2</v>
      </c>
      <c r="L13" s="9">
        <f t="shared" si="10"/>
        <v>1.9230769230769232E-2</v>
      </c>
      <c r="M13" s="109"/>
    </row>
    <row r="14" spans="1:13" x14ac:dyDescent="0.25">
      <c r="A14" s="16" t="s">
        <v>18</v>
      </c>
      <c r="B14" s="110">
        <v>2</v>
      </c>
      <c r="C14" s="9">
        <f t="shared" si="6"/>
        <v>2.7972027972027972E-3</v>
      </c>
      <c r="D14" s="110">
        <v>0</v>
      </c>
      <c r="E14" s="9">
        <f t="shared" si="11"/>
        <v>0</v>
      </c>
      <c r="F14" s="110">
        <v>1</v>
      </c>
      <c r="G14" s="9">
        <f t="shared" si="7"/>
        <v>1.0940919037199124E-3</v>
      </c>
      <c r="H14" s="110">
        <v>0</v>
      </c>
      <c r="I14" s="9">
        <f t="shared" si="8"/>
        <v>0</v>
      </c>
      <c r="J14" s="110">
        <v>1</v>
      </c>
      <c r="K14" s="9">
        <f t="shared" si="9"/>
        <v>1.6474464579901153E-3</v>
      </c>
      <c r="L14" s="9">
        <f t="shared" si="10"/>
        <v>-0.5</v>
      </c>
      <c r="M14" s="109"/>
    </row>
    <row r="15" spans="1:13" x14ac:dyDescent="0.25">
      <c r="A15" s="16" t="s">
        <v>19</v>
      </c>
      <c r="B15" s="110">
        <v>553</v>
      </c>
      <c r="C15" s="9">
        <f t="shared" si="6"/>
        <v>0.77342657342657339</v>
      </c>
      <c r="D15" s="110">
        <v>715</v>
      </c>
      <c r="E15" s="9">
        <f t="shared" si="11"/>
        <v>0.82183908045977017</v>
      </c>
      <c r="F15" s="110">
        <v>738</v>
      </c>
      <c r="G15" s="9">
        <f t="shared" si="7"/>
        <v>0.80743982494529543</v>
      </c>
      <c r="H15" s="110">
        <v>677</v>
      </c>
      <c r="I15" s="9">
        <f t="shared" si="8"/>
        <v>0.81077844311377245</v>
      </c>
      <c r="J15" s="110">
        <v>493</v>
      </c>
      <c r="K15" s="9">
        <f t="shared" si="9"/>
        <v>0.81219110378912684</v>
      </c>
      <c r="L15" s="9">
        <f t="shared" si="10"/>
        <v>-0.10849909584086799</v>
      </c>
      <c r="M15" s="109"/>
    </row>
    <row r="16" spans="1:13" x14ac:dyDescent="0.25">
      <c r="A16" s="16" t="s">
        <v>20</v>
      </c>
      <c r="B16" s="110">
        <v>64</v>
      </c>
      <c r="C16" s="9">
        <f t="shared" si="6"/>
        <v>8.951048951048951E-2</v>
      </c>
      <c r="D16" s="110">
        <v>68</v>
      </c>
      <c r="E16" s="9">
        <f t="shared" si="11"/>
        <v>7.8160919540229884E-2</v>
      </c>
      <c r="F16" s="110">
        <v>97</v>
      </c>
      <c r="G16" s="9">
        <f t="shared" si="7"/>
        <v>0.1061269146608315</v>
      </c>
      <c r="H16" s="110">
        <v>76</v>
      </c>
      <c r="I16" s="9">
        <f t="shared" si="8"/>
        <v>9.1017964071856292E-2</v>
      </c>
      <c r="J16" s="110">
        <v>33</v>
      </c>
      <c r="K16" s="9">
        <f t="shared" si="9"/>
        <v>5.4365733113673806E-2</v>
      </c>
      <c r="L16" s="9">
        <f t="shared" si="10"/>
        <v>-0.484375</v>
      </c>
      <c r="M16" s="109"/>
    </row>
    <row r="17" spans="1:13" x14ac:dyDescent="0.25">
      <c r="A17" s="16" t="s">
        <v>21</v>
      </c>
      <c r="B17" s="110">
        <v>10</v>
      </c>
      <c r="C17" s="9">
        <f t="shared" si="6"/>
        <v>1.3986013986013986E-2</v>
      </c>
      <c r="D17" s="110">
        <v>10</v>
      </c>
      <c r="E17" s="9">
        <f t="shared" si="11"/>
        <v>1.1494252873563218E-2</v>
      </c>
      <c r="F17" s="110">
        <v>5</v>
      </c>
      <c r="G17" s="9">
        <f t="shared" si="7"/>
        <v>5.4704595185995622E-3</v>
      </c>
      <c r="H17" s="110">
        <v>9</v>
      </c>
      <c r="I17" s="9">
        <f t="shared" si="8"/>
        <v>1.0778443113772455E-2</v>
      </c>
      <c r="J17" s="110">
        <v>6</v>
      </c>
      <c r="K17" s="9">
        <f t="shared" si="9"/>
        <v>9.8846787479406912E-3</v>
      </c>
      <c r="L17" s="9">
        <f t="shared" si="10"/>
        <v>-0.4</v>
      </c>
      <c r="M17" s="109"/>
    </row>
    <row r="18" spans="1:13" x14ac:dyDescent="0.25">
      <c r="A18" s="99" t="s">
        <v>30</v>
      </c>
      <c r="B18" s="17">
        <f t="shared" ref="B18:K18" si="12">IFERROR(SUM(B9:B17), "--")</f>
        <v>715</v>
      </c>
      <c r="C18" s="18">
        <f t="shared" si="12"/>
        <v>1</v>
      </c>
      <c r="D18" s="17">
        <f t="shared" si="12"/>
        <v>870</v>
      </c>
      <c r="E18" s="18">
        <f t="shared" si="12"/>
        <v>1</v>
      </c>
      <c r="F18" s="17">
        <f t="shared" si="12"/>
        <v>914</v>
      </c>
      <c r="G18" s="18">
        <f t="shared" si="12"/>
        <v>1</v>
      </c>
      <c r="H18" s="17">
        <f t="shared" si="12"/>
        <v>835</v>
      </c>
      <c r="I18" s="18">
        <f t="shared" si="12"/>
        <v>0.99999999999999989</v>
      </c>
      <c r="J18" s="17">
        <f t="shared" si="12"/>
        <v>607</v>
      </c>
      <c r="K18" s="18">
        <f t="shared" si="12"/>
        <v>1</v>
      </c>
      <c r="L18" s="18">
        <f>IFERROR((J18-B18)/B18, "--")</f>
        <v>-0.15104895104895105</v>
      </c>
      <c r="M18" s="109"/>
    </row>
    <row r="19" spans="1:13" s="23" customFormat="1" ht="30" x14ac:dyDescent="0.25">
      <c r="A19" s="50" t="s">
        <v>5</v>
      </c>
      <c r="B19" s="130" t="s">
        <v>0</v>
      </c>
      <c r="C19" s="130"/>
      <c r="D19" s="130" t="s">
        <v>1</v>
      </c>
      <c r="E19" s="130"/>
      <c r="F19" s="130" t="s">
        <v>2</v>
      </c>
      <c r="G19" s="130"/>
      <c r="H19" s="130" t="s">
        <v>48</v>
      </c>
      <c r="I19" s="130"/>
      <c r="J19" s="130" t="s">
        <v>47</v>
      </c>
      <c r="K19" s="130"/>
      <c r="L19" s="49" t="s">
        <v>31</v>
      </c>
      <c r="M19" s="49" t="s">
        <v>96</v>
      </c>
    </row>
    <row r="20" spans="1:13" x14ac:dyDescent="0.25">
      <c r="A20" s="16" t="s">
        <v>6</v>
      </c>
      <c r="B20" s="110">
        <v>30</v>
      </c>
      <c r="C20" s="9">
        <f>IFERROR(B20/B$24, "--")</f>
        <v>4.195804195804196E-2</v>
      </c>
      <c r="D20" s="110">
        <v>43</v>
      </c>
      <c r="E20" s="9">
        <f t="shared" ref="E20:E23" si="13">IFERROR(D20/D$24, "--")</f>
        <v>4.9425287356321838E-2</v>
      </c>
      <c r="F20" s="110">
        <v>23</v>
      </c>
      <c r="G20" s="9">
        <f t="shared" ref="G20:G23" si="14">IFERROR(F20/F$24, "--")</f>
        <v>2.5164113785557989E-2</v>
      </c>
      <c r="H20" s="110">
        <v>31</v>
      </c>
      <c r="I20" s="9">
        <f t="shared" ref="I20:I23" si="15">IFERROR(H20/H$24, "--")</f>
        <v>3.7125748502994015E-2</v>
      </c>
      <c r="J20" s="110">
        <v>31</v>
      </c>
      <c r="K20" s="9">
        <f t="shared" ref="K20:K23" si="16">IFERROR(J20/J$24, "--")</f>
        <v>5.1070840197693576E-2</v>
      </c>
      <c r="L20" s="9">
        <f t="shared" ref="L20:L24" si="17">IFERROR((J20-B20)/B20, "--")</f>
        <v>3.3333333333333333E-2</v>
      </c>
      <c r="M20" s="109"/>
    </row>
    <row r="21" spans="1:13" x14ac:dyDescent="0.25">
      <c r="A21" s="16" t="s">
        <v>7</v>
      </c>
      <c r="B21" s="110">
        <v>81</v>
      </c>
      <c r="C21" s="9">
        <f t="shared" ref="C21:C23" si="18">IFERROR(B21/B$24, "--")</f>
        <v>0.11328671328671329</v>
      </c>
      <c r="D21" s="110">
        <v>83</v>
      </c>
      <c r="E21" s="9">
        <f t="shared" si="13"/>
        <v>9.5402298850574718E-2</v>
      </c>
      <c r="F21" s="110">
        <v>91</v>
      </c>
      <c r="G21" s="9">
        <f t="shared" si="14"/>
        <v>9.9562363238512031E-2</v>
      </c>
      <c r="H21" s="110">
        <v>91</v>
      </c>
      <c r="I21" s="9">
        <f t="shared" si="15"/>
        <v>0.10898203592814371</v>
      </c>
      <c r="J21" s="110">
        <v>61</v>
      </c>
      <c r="K21" s="9">
        <f t="shared" si="16"/>
        <v>0.10049423393739704</v>
      </c>
      <c r="L21" s="9">
        <f t="shared" si="17"/>
        <v>-0.24691358024691357</v>
      </c>
      <c r="M21" s="109"/>
    </row>
    <row r="22" spans="1:13" x14ac:dyDescent="0.25">
      <c r="A22" s="16" t="s">
        <v>8</v>
      </c>
      <c r="B22" s="110">
        <v>274</v>
      </c>
      <c r="C22" s="9">
        <f t="shared" si="18"/>
        <v>0.38321678321678321</v>
      </c>
      <c r="D22" s="110">
        <v>329</v>
      </c>
      <c r="E22" s="9">
        <f t="shared" si="13"/>
        <v>0.3781609195402299</v>
      </c>
      <c r="F22" s="110">
        <v>374</v>
      </c>
      <c r="G22" s="9">
        <f t="shared" si="14"/>
        <v>0.40919037199124725</v>
      </c>
      <c r="H22" s="110">
        <v>336</v>
      </c>
      <c r="I22" s="9">
        <f t="shared" si="15"/>
        <v>0.4023952095808383</v>
      </c>
      <c r="J22" s="110">
        <v>239</v>
      </c>
      <c r="K22" s="9">
        <f t="shared" si="16"/>
        <v>0.39373970345963755</v>
      </c>
      <c r="L22" s="9">
        <f t="shared" si="17"/>
        <v>-0.12773722627737227</v>
      </c>
      <c r="M22" s="109"/>
    </row>
    <row r="23" spans="1:13" x14ac:dyDescent="0.25">
      <c r="A23" s="16" t="s">
        <v>9</v>
      </c>
      <c r="B23" s="110">
        <v>330</v>
      </c>
      <c r="C23" s="9">
        <f t="shared" si="18"/>
        <v>0.46153846153846156</v>
      </c>
      <c r="D23" s="110">
        <v>415</v>
      </c>
      <c r="E23" s="9">
        <f t="shared" si="13"/>
        <v>0.47701149425287354</v>
      </c>
      <c r="F23" s="110">
        <v>426</v>
      </c>
      <c r="G23" s="9">
        <f t="shared" si="14"/>
        <v>0.46608315098468273</v>
      </c>
      <c r="H23" s="110">
        <v>377</v>
      </c>
      <c r="I23" s="9">
        <f t="shared" si="15"/>
        <v>0.45149700598802395</v>
      </c>
      <c r="J23" s="110">
        <v>276</v>
      </c>
      <c r="K23" s="9">
        <f t="shared" si="16"/>
        <v>0.45469522240527183</v>
      </c>
      <c r="L23" s="9">
        <f t="shared" si="17"/>
        <v>-0.16363636363636364</v>
      </c>
      <c r="M23" s="109"/>
    </row>
    <row r="24" spans="1:13" x14ac:dyDescent="0.25">
      <c r="A24" s="99" t="s">
        <v>30</v>
      </c>
      <c r="B24" s="17">
        <f t="shared" ref="B24:K24" si="19">IFERROR(SUM(B20:B23), "--")</f>
        <v>715</v>
      </c>
      <c r="C24" s="18">
        <f t="shared" si="19"/>
        <v>1</v>
      </c>
      <c r="D24" s="17">
        <f t="shared" si="19"/>
        <v>870</v>
      </c>
      <c r="E24" s="18">
        <f t="shared" si="19"/>
        <v>1</v>
      </c>
      <c r="F24" s="17">
        <f t="shared" si="19"/>
        <v>914</v>
      </c>
      <c r="G24" s="18">
        <f t="shared" si="19"/>
        <v>1</v>
      </c>
      <c r="H24" s="17">
        <f t="shared" si="19"/>
        <v>835</v>
      </c>
      <c r="I24" s="18">
        <f t="shared" si="19"/>
        <v>1</v>
      </c>
      <c r="J24" s="17">
        <f t="shared" si="19"/>
        <v>607</v>
      </c>
      <c r="K24" s="18">
        <f t="shared" si="19"/>
        <v>1</v>
      </c>
      <c r="L24" s="18">
        <f t="shared" si="17"/>
        <v>-0.15104895104895105</v>
      </c>
      <c r="M24" s="109"/>
    </row>
    <row r="25" spans="1:13" s="23" customFormat="1" ht="30" x14ac:dyDescent="0.25">
      <c r="A25" s="50" t="s">
        <v>57</v>
      </c>
      <c r="B25" s="130" t="s">
        <v>0</v>
      </c>
      <c r="C25" s="130"/>
      <c r="D25" s="130" t="s">
        <v>1</v>
      </c>
      <c r="E25" s="130"/>
      <c r="F25" s="130" t="s">
        <v>2</v>
      </c>
      <c r="G25" s="130"/>
      <c r="H25" s="130" t="s">
        <v>48</v>
      </c>
      <c r="I25" s="130"/>
      <c r="J25" s="130" t="s">
        <v>47</v>
      </c>
      <c r="K25" s="130"/>
      <c r="L25" s="49" t="s">
        <v>31</v>
      </c>
      <c r="M25" s="49" t="s">
        <v>96</v>
      </c>
    </row>
    <row r="26" spans="1:13" x14ac:dyDescent="0.25">
      <c r="A26" s="16" t="s">
        <v>23</v>
      </c>
      <c r="B26" s="7">
        <v>210</v>
      </c>
      <c r="C26" s="9">
        <f>IFERROR(B26/B$31, "--")</f>
        <v>0.2937062937062937</v>
      </c>
      <c r="D26" s="7">
        <v>322</v>
      </c>
      <c r="E26" s="9">
        <f t="shared" ref="E26:E30" si="20">IFERROR(D26/D$31, "--")</f>
        <v>0.37011494252873561</v>
      </c>
      <c r="F26" s="7">
        <v>344</v>
      </c>
      <c r="G26" s="9">
        <f t="shared" ref="G26:G30" si="21">IFERROR(F26/F$31, "--")</f>
        <v>0.37636761487964987</v>
      </c>
      <c r="H26" s="7">
        <v>322</v>
      </c>
      <c r="I26" s="9">
        <f t="shared" ref="I26:I30" si="22">IFERROR(H26/H$31, "--")</f>
        <v>0.38562874251497004</v>
      </c>
      <c r="J26" s="7">
        <v>211</v>
      </c>
      <c r="K26" s="9">
        <f t="shared" ref="K26:K30" si="23">IFERROR(J26/J$31, "--")</f>
        <v>0.34761120263591433</v>
      </c>
      <c r="L26" s="9">
        <f t="shared" ref="L26:L31" si="24">IFERROR((J26-B26)/B26, "--")</f>
        <v>4.7619047619047623E-3</v>
      </c>
      <c r="M26" s="109"/>
    </row>
    <row r="27" spans="1:13" x14ac:dyDescent="0.25">
      <c r="A27" s="16" t="s">
        <v>24</v>
      </c>
      <c r="B27" s="7">
        <v>50</v>
      </c>
      <c r="C27" s="9">
        <f t="shared" ref="C27:C30" si="25">IFERROR(B27/B$31, "--")</f>
        <v>6.9930069930069935E-2</v>
      </c>
      <c r="D27" s="7">
        <v>66</v>
      </c>
      <c r="E27" s="9">
        <f t="shared" si="20"/>
        <v>7.586206896551724E-2</v>
      </c>
      <c r="F27" s="7">
        <v>70</v>
      </c>
      <c r="G27" s="9">
        <f t="shared" si="21"/>
        <v>7.6586433260393869E-2</v>
      </c>
      <c r="H27" s="7">
        <v>58</v>
      </c>
      <c r="I27" s="9">
        <f t="shared" si="22"/>
        <v>6.9461077844311381E-2</v>
      </c>
      <c r="J27" s="7">
        <v>40</v>
      </c>
      <c r="K27" s="9">
        <f t="shared" si="23"/>
        <v>6.589785831960461E-2</v>
      </c>
      <c r="L27" s="9">
        <f t="shared" si="24"/>
        <v>-0.2</v>
      </c>
      <c r="M27" s="109"/>
    </row>
    <row r="28" spans="1:13" x14ac:dyDescent="0.25">
      <c r="A28" s="16" t="s">
        <v>25</v>
      </c>
      <c r="B28" s="7">
        <v>340</v>
      </c>
      <c r="C28" s="9">
        <f t="shared" si="25"/>
        <v>0.47552447552447552</v>
      </c>
      <c r="D28" s="7">
        <v>416</v>
      </c>
      <c r="E28" s="9">
        <f t="shared" si="20"/>
        <v>0.47816091954022988</v>
      </c>
      <c r="F28" s="7">
        <v>460</v>
      </c>
      <c r="G28" s="9">
        <f t="shared" si="21"/>
        <v>0.50328227571115969</v>
      </c>
      <c r="H28" s="7">
        <v>414</v>
      </c>
      <c r="I28" s="9">
        <f t="shared" si="22"/>
        <v>0.49580838323353293</v>
      </c>
      <c r="J28" s="7">
        <v>306</v>
      </c>
      <c r="K28" s="9">
        <f t="shared" si="23"/>
        <v>0.50411861614497533</v>
      </c>
      <c r="L28" s="9">
        <f t="shared" si="24"/>
        <v>-0.1</v>
      </c>
      <c r="M28" s="109"/>
    </row>
    <row r="29" spans="1:13" x14ac:dyDescent="0.25">
      <c r="A29" s="16" t="s">
        <v>26</v>
      </c>
      <c r="B29" s="7">
        <v>38</v>
      </c>
      <c r="C29" s="9">
        <f t="shared" si="25"/>
        <v>5.3146853146853149E-2</v>
      </c>
      <c r="D29" s="7">
        <v>32</v>
      </c>
      <c r="E29" s="9">
        <f t="shared" si="20"/>
        <v>3.6781609195402298E-2</v>
      </c>
      <c r="F29" s="7">
        <v>20</v>
      </c>
      <c r="G29" s="9">
        <f t="shared" si="21"/>
        <v>2.1881838074398249E-2</v>
      </c>
      <c r="H29" s="7">
        <v>24</v>
      </c>
      <c r="I29" s="9">
        <f t="shared" si="22"/>
        <v>2.874251497005988E-2</v>
      </c>
      <c r="J29" s="7">
        <v>22</v>
      </c>
      <c r="K29" s="9">
        <f t="shared" si="23"/>
        <v>3.6243822075782535E-2</v>
      </c>
      <c r="L29" s="9">
        <f t="shared" si="24"/>
        <v>-0.42105263157894735</v>
      </c>
      <c r="M29" s="109"/>
    </row>
    <row r="30" spans="1:13" x14ac:dyDescent="0.25">
      <c r="A30" s="16" t="s">
        <v>27</v>
      </c>
      <c r="B30" s="7">
        <v>77</v>
      </c>
      <c r="C30" s="9">
        <f t="shared" si="25"/>
        <v>0.1076923076923077</v>
      </c>
      <c r="D30" s="7">
        <v>34</v>
      </c>
      <c r="E30" s="9">
        <f t="shared" si="20"/>
        <v>3.9080459770114942E-2</v>
      </c>
      <c r="F30" s="7">
        <v>20</v>
      </c>
      <c r="G30" s="9">
        <f t="shared" si="21"/>
        <v>2.1881838074398249E-2</v>
      </c>
      <c r="H30" s="7">
        <v>17</v>
      </c>
      <c r="I30" s="9">
        <f t="shared" si="22"/>
        <v>2.0359281437125749E-2</v>
      </c>
      <c r="J30" s="7">
        <v>28</v>
      </c>
      <c r="K30" s="9">
        <f t="shared" si="23"/>
        <v>4.6128500823723231E-2</v>
      </c>
      <c r="L30" s="9">
        <f t="shared" si="24"/>
        <v>-0.63636363636363635</v>
      </c>
      <c r="M30" s="109"/>
    </row>
    <row r="31" spans="1:13" x14ac:dyDescent="0.25">
      <c r="A31" s="99" t="s">
        <v>30</v>
      </c>
      <c r="B31" s="17">
        <f t="shared" ref="B31:K31" si="26">IFERROR(SUM(B26:B30), "--")</f>
        <v>715</v>
      </c>
      <c r="C31" s="18">
        <f t="shared" si="26"/>
        <v>1</v>
      </c>
      <c r="D31" s="17">
        <f t="shared" si="26"/>
        <v>870</v>
      </c>
      <c r="E31" s="18">
        <f t="shared" si="26"/>
        <v>1</v>
      </c>
      <c r="F31" s="17">
        <f t="shared" si="26"/>
        <v>914</v>
      </c>
      <c r="G31" s="18">
        <f t="shared" si="26"/>
        <v>1</v>
      </c>
      <c r="H31" s="17">
        <f t="shared" si="26"/>
        <v>835</v>
      </c>
      <c r="I31" s="18">
        <f t="shared" si="26"/>
        <v>1</v>
      </c>
      <c r="J31" s="17">
        <f t="shared" si="26"/>
        <v>607</v>
      </c>
      <c r="K31" s="18">
        <f t="shared" si="26"/>
        <v>1.0000000000000002</v>
      </c>
      <c r="L31" s="18">
        <f t="shared" si="24"/>
        <v>-0.15104895104895105</v>
      </c>
      <c r="M31" s="109"/>
    </row>
    <row r="32" spans="1:13" s="23" customFormat="1" ht="30" x14ac:dyDescent="0.25">
      <c r="A32" s="50" t="s">
        <v>28</v>
      </c>
      <c r="B32" s="130" t="s">
        <v>0</v>
      </c>
      <c r="C32" s="130"/>
      <c r="D32" s="130" t="s">
        <v>1</v>
      </c>
      <c r="E32" s="130"/>
      <c r="F32" s="130" t="s">
        <v>2</v>
      </c>
      <c r="G32" s="130"/>
      <c r="H32" s="130" t="s">
        <v>48</v>
      </c>
      <c r="I32" s="130"/>
      <c r="J32" s="130" t="s">
        <v>47</v>
      </c>
      <c r="K32" s="130"/>
      <c r="L32" s="49" t="s">
        <v>31</v>
      </c>
      <c r="M32" s="49" t="s">
        <v>96</v>
      </c>
    </row>
    <row r="33" spans="1:14" x14ac:dyDescent="0.25">
      <c r="A33" s="16" t="s">
        <v>95</v>
      </c>
      <c r="B33" s="110">
        <v>309</v>
      </c>
      <c r="C33" s="9">
        <f>IFERROR(B33/B$35, "--")</f>
        <v>0.43216783216783217</v>
      </c>
      <c r="D33" s="110">
        <v>338</v>
      </c>
      <c r="E33" s="9">
        <f>IFERROR(D33/D$35, "--")</f>
        <v>0.38850574712643676</v>
      </c>
      <c r="F33" s="110">
        <v>337</v>
      </c>
      <c r="G33" s="9">
        <f>IFERROR(F33/F$35, "--")</f>
        <v>0.36870897155361049</v>
      </c>
      <c r="H33" s="110">
        <v>217</v>
      </c>
      <c r="I33" s="9">
        <f>IFERROR(H33/H$35, "--")</f>
        <v>0.25988023952095807</v>
      </c>
      <c r="J33" s="110">
        <v>159</v>
      </c>
      <c r="K33" s="9">
        <f>IFERROR(J33/J$35, "--")</f>
        <v>0.26194398682042835</v>
      </c>
      <c r="L33" s="9">
        <f t="shared" ref="L33:L35" si="27">IFERROR((J33-B33)/B33, "--")</f>
        <v>-0.4854368932038835</v>
      </c>
      <c r="M33" s="109"/>
    </row>
    <row r="34" spans="1:14" x14ac:dyDescent="0.25">
      <c r="A34" s="16" t="s">
        <v>29</v>
      </c>
      <c r="B34" s="110">
        <v>406</v>
      </c>
      <c r="C34" s="9">
        <f>IFERROR(B34/B$35, "--")</f>
        <v>0.56783216783216783</v>
      </c>
      <c r="D34" s="110">
        <v>532</v>
      </c>
      <c r="E34" s="9">
        <f>IFERROR(D34/D$35, "--")</f>
        <v>0.61149425287356318</v>
      </c>
      <c r="F34" s="110">
        <v>577</v>
      </c>
      <c r="G34" s="9">
        <f>IFERROR(F34/F$35, "--")</f>
        <v>0.63129102844638951</v>
      </c>
      <c r="H34" s="110">
        <v>618</v>
      </c>
      <c r="I34" s="9">
        <f>IFERROR(H34/H$35, "--")</f>
        <v>0.74011976047904193</v>
      </c>
      <c r="J34" s="110">
        <v>448</v>
      </c>
      <c r="K34" s="9">
        <f>IFERROR(J34/J$35, "--")</f>
        <v>0.7380560131795717</v>
      </c>
      <c r="L34" s="9">
        <f t="shared" si="27"/>
        <v>0.10344827586206896</v>
      </c>
      <c r="M34" s="109"/>
    </row>
    <row r="35" spans="1:14" x14ac:dyDescent="0.25">
      <c r="A35" s="99" t="s">
        <v>30</v>
      </c>
      <c r="B35" s="17">
        <f t="shared" ref="B35:K35" si="28">IFERROR(SUM(B33:B34), "--")</f>
        <v>715</v>
      </c>
      <c r="C35" s="18">
        <f t="shared" si="28"/>
        <v>1</v>
      </c>
      <c r="D35" s="17">
        <f t="shared" si="28"/>
        <v>870</v>
      </c>
      <c r="E35" s="18">
        <f t="shared" si="28"/>
        <v>1</v>
      </c>
      <c r="F35" s="17">
        <f t="shared" si="28"/>
        <v>914</v>
      </c>
      <c r="G35" s="18">
        <f t="shared" si="28"/>
        <v>1</v>
      </c>
      <c r="H35" s="17">
        <f t="shared" si="28"/>
        <v>835</v>
      </c>
      <c r="I35" s="18">
        <f t="shared" si="28"/>
        <v>1</v>
      </c>
      <c r="J35" s="17">
        <f t="shared" si="28"/>
        <v>607</v>
      </c>
      <c r="K35" s="18">
        <f t="shared" si="28"/>
        <v>1</v>
      </c>
      <c r="L35" s="18">
        <f t="shared" si="27"/>
        <v>-0.15104895104895105</v>
      </c>
      <c r="M35" s="109"/>
    </row>
    <row r="36" spans="1:14" x14ac:dyDescent="0.25">
      <c r="A36" s="127" t="s">
        <v>97</v>
      </c>
      <c r="B36" s="128"/>
      <c r="C36" s="128"/>
      <c r="D36" s="128"/>
      <c r="E36" s="128"/>
      <c r="F36" s="128"/>
      <c r="G36" s="128"/>
      <c r="H36" s="128"/>
      <c r="I36" s="128"/>
      <c r="J36" s="128"/>
      <c r="K36" s="128"/>
      <c r="L36" s="128"/>
      <c r="M36" s="129"/>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6" t="s">
        <v>99</v>
      </c>
      <c r="B1" s="147"/>
      <c r="C1" s="147"/>
      <c r="D1" s="147"/>
      <c r="E1" s="147"/>
      <c r="F1" s="147"/>
      <c r="G1" s="147"/>
      <c r="H1" s="147"/>
    </row>
    <row r="2" spans="1:8" ht="30" x14ac:dyDescent="0.25">
      <c r="A2" s="102" t="s">
        <v>44</v>
      </c>
      <c r="B2" s="64" t="s">
        <v>4</v>
      </c>
      <c r="C2" s="63" t="s">
        <v>51</v>
      </c>
      <c r="D2" s="63" t="s">
        <v>52</v>
      </c>
      <c r="E2" s="63" t="s">
        <v>49</v>
      </c>
      <c r="F2" s="63" t="s">
        <v>53</v>
      </c>
      <c r="G2" s="63" t="s">
        <v>3</v>
      </c>
      <c r="H2" s="63" t="s">
        <v>50</v>
      </c>
    </row>
    <row r="3" spans="1:8" ht="15" customHeight="1" x14ac:dyDescent="0.25">
      <c r="A3" s="148" t="s">
        <v>98</v>
      </c>
      <c r="B3" s="7" t="s">
        <v>0</v>
      </c>
      <c r="C3" s="7">
        <v>1081</v>
      </c>
      <c r="D3" s="7">
        <v>1024</v>
      </c>
      <c r="E3" s="15">
        <v>0.94727104532839967</v>
      </c>
      <c r="F3" s="7">
        <v>958</v>
      </c>
      <c r="G3" s="15">
        <v>0.88621646623496764</v>
      </c>
      <c r="H3" s="101" t="s">
        <v>32</v>
      </c>
    </row>
    <row r="4" spans="1:8" ht="15" customHeight="1" x14ac:dyDescent="0.25">
      <c r="A4" s="149"/>
      <c r="B4" s="7" t="s">
        <v>1</v>
      </c>
      <c r="C4" s="4">
        <v>1261</v>
      </c>
      <c r="D4" s="4">
        <v>1195</v>
      </c>
      <c r="E4" s="5">
        <v>0.94766058683584453</v>
      </c>
      <c r="F4" s="4">
        <v>1140</v>
      </c>
      <c r="G4" s="5">
        <v>0.90404440919904838</v>
      </c>
      <c r="H4" s="101" t="s">
        <v>32</v>
      </c>
    </row>
    <row r="5" spans="1:8" ht="15" customHeight="1" x14ac:dyDescent="0.25">
      <c r="A5" s="149"/>
      <c r="B5" s="7" t="s">
        <v>2</v>
      </c>
      <c r="C5" s="4">
        <v>1413</v>
      </c>
      <c r="D5" s="4">
        <v>1333</v>
      </c>
      <c r="E5" s="5">
        <v>0.94338287331917903</v>
      </c>
      <c r="F5" s="4">
        <v>1234</v>
      </c>
      <c r="G5" s="5">
        <v>0.87331917905166312</v>
      </c>
      <c r="H5" s="101" t="s">
        <v>32</v>
      </c>
    </row>
    <row r="6" spans="1:8" ht="15" customHeight="1" x14ac:dyDescent="0.25">
      <c r="A6" s="149"/>
      <c r="B6" s="7" t="s">
        <v>48</v>
      </c>
      <c r="C6" s="4">
        <v>1395</v>
      </c>
      <c r="D6" s="4">
        <v>1264</v>
      </c>
      <c r="E6" s="5">
        <v>0.90609318996415766</v>
      </c>
      <c r="F6" s="4">
        <v>1138</v>
      </c>
      <c r="G6" s="5">
        <v>0.81577060931899636</v>
      </c>
      <c r="H6" s="101" t="s">
        <v>32</v>
      </c>
    </row>
    <row r="7" spans="1:8" ht="15" customHeight="1" x14ac:dyDescent="0.25">
      <c r="A7" s="149"/>
      <c r="B7" s="7" t="s">
        <v>47</v>
      </c>
      <c r="C7" s="4">
        <v>1370</v>
      </c>
      <c r="D7" s="4">
        <v>1252</v>
      </c>
      <c r="E7" s="5">
        <v>0.91386861313868617</v>
      </c>
      <c r="F7" s="4">
        <v>1098</v>
      </c>
      <c r="G7" s="5">
        <v>0.80145985401459852</v>
      </c>
      <c r="H7" s="101" t="s">
        <v>32</v>
      </c>
    </row>
    <row r="8" spans="1:8" ht="15" customHeight="1" x14ac:dyDescent="0.25">
      <c r="A8" s="150"/>
      <c r="B8" s="52" t="s">
        <v>30</v>
      </c>
      <c r="C8" s="17">
        <f>IFERROR(SUM(C3:C7), "--")</f>
        <v>6520</v>
      </c>
      <c r="D8" s="17">
        <f>IFERROR(SUM(D3:D7), "--")</f>
        <v>6068</v>
      </c>
      <c r="E8" s="100">
        <f>IFERROR(D8/C8, "--" )</f>
        <v>0.93067484662576683</v>
      </c>
      <c r="F8" s="17">
        <f>IFERROR(SUM(F3:F7), "--")</f>
        <v>5568</v>
      </c>
      <c r="G8" s="100">
        <f>IFERROR(F8/C8, "--" )</f>
        <v>0.85398773006134965</v>
      </c>
      <c r="H8" s="101" t="s">
        <v>32</v>
      </c>
    </row>
    <row r="9" spans="1:8" ht="15" customHeight="1" x14ac:dyDescent="0.25">
      <c r="A9" s="103"/>
      <c r="B9" s="65"/>
      <c r="C9" s="65"/>
      <c r="D9" s="65"/>
      <c r="E9" s="65"/>
      <c r="F9" s="65"/>
      <c r="G9" s="65"/>
      <c r="H9" s="65"/>
    </row>
    <row r="10" spans="1:8" s="23" customFormat="1" ht="30" x14ac:dyDescent="0.25">
      <c r="A10" s="48" t="s">
        <v>10</v>
      </c>
      <c r="B10" s="2" t="s">
        <v>4</v>
      </c>
      <c r="C10" s="63" t="s">
        <v>51</v>
      </c>
      <c r="D10" s="63" t="s">
        <v>52</v>
      </c>
      <c r="E10" s="63" t="s">
        <v>49</v>
      </c>
      <c r="F10" s="63" t="s">
        <v>53</v>
      </c>
      <c r="G10" s="63" t="s">
        <v>3</v>
      </c>
      <c r="H10" s="63" t="s">
        <v>50</v>
      </c>
    </row>
    <row r="11" spans="1:8" x14ac:dyDescent="0.25">
      <c r="A11" s="154" t="s">
        <v>11</v>
      </c>
      <c r="B11" s="7" t="s">
        <v>0</v>
      </c>
      <c r="C11" s="4">
        <v>704</v>
      </c>
      <c r="D11" s="4">
        <v>670</v>
      </c>
      <c r="E11" s="5">
        <v>0.95170454545454541</v>
      </c>
      <c r="F11" s="4">
        <v>638</v>
      </c>
      <c r="G11" s="5">
        <v>0.90625</v>
      </c>
      <c r="H11" s="6">
        <v>3.0109271523178807</v>
      </c>
    </row>
    <row r="12" spans="1:8" x14ac:dyDescent="0.25">
      <c r="A12" s="155"/>
      <c r="B12" s="7" t="s">
        <v>1</v>
      </c>
      <c r="C12" s="4">
        <v>845</v>
      </c>
      <c r="D12" s="4">
        <v>811</v>
      </c>
      <c r="E12" s="5">
        <v>0.95976331360946743</v>
      </c>
      <c r="F12" s="4">
        <v>781</v>
      </c>
      <c r="G12" s="5">
        <v>0.92426035502958581</v>
      </c>
      <c r="H12" s="6">
        <v>3.1908745247148285</v>
      </c>
    </row>
    <row r="13" spans="1:8" x14ac:dyDescent="0.25">
      <c r="A13" s="155"/>
      <c r="B13" s="7" t="s">
        <v>2</v>
      </c>
      <c r="C13" s="4">
        <v>975</v>
      </c>
      <c r="D13" s="4">
        <v>933</v>
      </c>
      <c r="E13" s="5">
        <v>0.95692307692307688</v>
      </c>
      <c r="F13" s="4">
        <v>871</v>
      </c>
      <c r="G13" s="5">
        <v>0.89333333333333331</v>
      </c>
      <c r="H13" s="6">
        <v>3.0763546798029555</v>
      </c>
    </row>
    <row r="14" spans="1:8" x14ac:dyDescent="0.25">
      <c r="A14" s="155"/>
      <c r="B14" s="7" t="s">
        <v>48</v>
      </c>
      <c r="C14" s="4">
        <v>965</v>
      </c>
      <c r="D14" s="4">
        <v>892</v>
      </c>
      <c r="E14" s="5">
        <v>0.92435233160621766</v>
      </c>
      <c r="F14" s="4">
        <v>816</v>
      </c>
      <c r="G14" s="5">
        <v>0.84559585492227984</v>
      </c>
      <c r="H14" s="6">
        <v>2.9374639769452453</v>
      </c>
    </row>
    <row r="15" spans="1:8" x14ac:dyDescent="0.25">
      <c r="A15" s="155"/>
      <c r="B15" s="7" t="s">
        <v>47</v>
      </c>
      <c r="C15" s="4">
        <v>905</v>
      </c>
      <c r="D15" s="4">
        <v>843</v>
      </c>
      <c r="E15" s="5">
        <v>0.93149171270718234</v>
      </c>
      <c r="F15" s="4">
        <v>760</v>
      </c>
      <c r="G15" s="5">
        <v>0.83977900552486184</v>
      </c>
      <c r="H15" s="6">
        <v>3.0132780082987556</v>
      </c>
    </row>
    <row r="16" spans="1:8" x14ac:dyDescent="0.25">
      <c r="A16" s="156"/>
      <c r="B16" s="52" t="s">
        <v>30</v>
      </c>
      <c r="C16" s="17">
        <f>IFERROR(SUM(C11:C15), "--")</f>
        <v>4394</v>
      </c>
      <c r="D16" s="17">
        <f>IFERROR(SUM(D11:D15), "--")</f>
        <v>4149</v>
      </c>
      <c r="E16" s="100">
        <f>IFERROR(D16/C16, "--" )</f>
        <v>0.94424214838416021</v>
      </c>
      <c r="F16" s="17">
        <f>IFERROR(SUM(F11:F15), "--")</f>
        <v>3866</v>
      </c>
      <c r="G16" s="100">
        <f>IFERROR(F16/C16, "--" )</f>
        <v>0.87983614019116974</v>
      </c>
      <c r="H16" s="101" t="s">
        <v>32</v>
      </c>
    </row>
    <row r="17" spans="1:8" x14ac:dyDescent="0.25">
      <c r="A17" s="151" t="s">
        <v>12</v>
      </c>
      <c r="B17" s="85" t="s">
        <v>0</v>
      </c>
      <c r="C17" s="86">
        <v>368</v>
      </c>
      <c r="D17" s="86">
        <v>345</v>
      </c>
      <c r="E17" s="88">
        <v>0.9375</v>
      </c>
      <c r="F17" s="86">
        <v>312</v>
      </c>
      <c r="G17" s="88">
        <v>0.84782608695652173</v>
      </c>
      <c r="H17" s="87">
        <v>2.7273333333333332</v>
      </c>
    </row>
    <row r="18" spans="1:8" x14ac:dyDescent="0.25">
      <c r="A18" s="152"/>
      <c r="B18" s="85" t="s">
        <v>1</v>
      </c>
      <c r="C18" s="86">
        <v>408</v>
      </c>
      <c r="D18" s="86">
        <v>376</v>
      </c>
      <c r="E18" s="88">
        <v>0.92156862745098034</v>
      </c>
      <c r="F18" s="86">
        <v>351</v>
      </c>
      <c r="G18" s="88">
        <v>0.86029411764705888</v>
      </c>
      <c r="H18" s="87">
        <v>2.710185185185185</v>
      </c>
    </row>
    <row r="19" spans="1:8" x14ac:dyDescent="0.25">
      <c r="A19" s="152"/>
      <c r="B19" s="85" t="s">
        <v>2</v>
      </c>
      <c r="C19" s="86">
        <v>432</v>
      </c>
      <c r="D19" s="86">
        <v>394</v>
      </c>
      <c r="E19" s="88">
        <v>0.91203703703703709</v>
      </c>
      <c r="F19" s="86">
        <v>357</v>
      </c>
      <c r="G19" s="88">
        <v>0.82638888888888884</v>
      </c>
      <c r="H19" s="87">
        <v>2.9506849315068493</v>
      </c>
    </row>
    <row r="20" spans="1:8" x14ac:dyDescent="0.25">
      <c r="A20" s="152"/>
      <c r="B20" s="85" t="s">
        <v>48</v>
      </c>
      <c r="C20" s="86">
        <v>417</v>
      </c>
      <c r="D20" s="86">
        <v>359</v>
      </c>
      <c r="E20" s="88">
        <v>0.86091127098321341</v>
      </c>
      <c r="F20" s="86">
        <v>311</v>
      </c>
      <c r="G20" s="88">
        <v>0.74580335731414871</v>
      </c>
      <c r="H20" s="87">
        <v>2.7518518518518515</v>
      </c>
    </row>
    <row r="21" spans="1:8" x14ac:dyDescent="0.25">
      <c r="A21" s="152"/>
      <c r="B21" s="85" t="s">
        <v>47</v>
      </c>
      <c r="C21" s="86">
        <v>453</v>
      </c>
      <c r="D21" s="86">
        <v>400</v>
      </c>
      <c r="E21" s="88">
        <v>0.88300220750551872</v>
      </c>
      <c r="F21" s="86">
        <v>332</v>
      </c>
      <c r="G21" s="88">
        <v>0.73289183222958054</v>
      </c>
      <c r="H21" s="87">
        <v>2.8851851851851853</v>
      </c>
    </row>
    <row r="22" spans="1:8" x14ac:dyDescent="0.25">
      <c r="A22" s="153"/>
      <c r="B22" s="93" t="s">
        <v>30</v>
      </c>
      <c r="C22" s="105">
        <f>IFERROR(SUM(C17:C21), "--")</f>
        <v>2078</v>
      </c>
      <c r="D22" s="105">
        <f>IFERROR(SUM(D17:D21), "--")</f>
        <v>1874</v>
      </c>
      <c r="E22" s="107">
        <f>IFERROR(D22/C22, "--" )</f>
        <v>0.90182868142444661</v>
      </c>
      <c r="F22" s="105">
        <f>IFERROR(SUM(F17:F21), "--")</f>
        <v>1663</v>
      </c>
      <c r="G22" s="107">
        <f>IFERROR(F22/C22, "--" )</f>
        <v>0.80028873917228105</v>
      </c>
      <c r="H22" s="106" t="s">
        <v>32</v>
      </c>
    </row>
    <row r="23" spans="1:8" s="23" customFormat="1" ht="30" x14ac:dyDescent="0.25">
      <c r="A23" s="48" t="s">
        <v>22</v>
      </c>
      <c r="B23" s="2" t="s">
        <v>4</v>
      </c>
      <c r="C23" s="63" t="s">
        <v>51</v>
      </c>
      <c r="D23" s="63" t="s">
        <v>52</v>
      </c>
      <c r="E23" s="63" t="s">
        <v>49</v>
      </c>
      <c r="F23" s="63" t="s">
        <v>53</v>
      </c>
      <c r="G23" s="63" t="s">
        <v>3</v>
      </c>
      <c r="H23" s="63" t="s">
        <v>50</v>
      </c>
    </row>
    <row r="24" spans="1:8" ht="15" customHeight="1" x14ac:dyDescent="0.25">
      <c r="A24" s="137" t="s">
        <v>61</v>
      </c>
      <c r="B24" s="7" t="s">
        <v>0</v>
      </c>
      <c r="C24" s="4">
        <v>2</v>
      </c>
      <c r="D24" s="4">
        <v>1</v>
      </c>
      <c r="E24" s="5">
        <v>0.5</v>
      </c>
      <c r="F24" s="4">
        <v>1</v>
      </c>
      <c r="G24" s="5">
        <v>0.5</v>
      </c>
      <c r="H24" s="6">
        <v>4</v>
      </c>
    </row>
    <row r="25" spans="1:8" x14ac:dyDescent="0.25">
      <c r="A25" s="138"/>
      <c r="B25" s="7" t="s">
        <v>1</v>
      </c>
      <c r="C25" s="4">
        <v>4</v>
      </c>
      <c r="D25" s="4">
        <v>4</v>
      </c>
      <c r="E25" s="5">
        <v>1</v>
      </c>
      <c r="F25" s="4">
        <v>4</v>
      </c>
      <c r="G25" s="5">
        <v>1</v>
      </c>
      <c r="H25" s="6">
        <v>2.5</v>
      </c>
    </row>
    <row r="26" spans="1:8" x14ac:dyDescent="0.25">
      <c r="A26" s="138"/>
      <c r="B26" s="7" t="s">
        <v>2</v>
      </c>
      <c r="C26" s="4">
        <v>3</v>
      </c>
      <c r="D26" s="4">
        <v>3</v>
      </c>
      <c r="E26" s="5">
        <v>1</v>
      </c>
      <c r="F26" s="4">
        <v>2</v>
      </c>
      <c r="G26" s="5">
        <v>0.66666666666666663</v>
      </c>
      <c r="H26" s="6">
        <v>2</v>
      </c>
    </row>
    <row r="27" spans="1:8" x14ac:dyDescent="0.25">
      <c r="A27" s="138"/>
      <c r="B27" s="7" t="s">
        <v>48</v>
      </c>
      <c r="C27" s="4">
        <v>12</v>
      </c>
      <c r="D27" s="4">
        <v>8</v>
      </c>
      <c r="E27" s="5">
        <v>0.66666666666666663</v>
      </c>
      <c r="F27" s="4">
        <v>8</v>
      </c>
      <c r="G27" s="5">
        <v>0.66666666666666663</v>
      </c>
      <c r="H27" s="6">
        <v>2.8</v>
      </c>
    </row>
    <row r="28" spans="1:8" x14ac:dyDescent="0.25">
      <c r="A28" s="138"/>
      <c r="B28" s="7" t="s">
        <v>47</v>
      </c>
      <c r="C28" s="4">
        <v>6</v>
      </c>
      <c r="D28" s="4">
        <v>6</v>
      </c>
      <c r="E28" s="5">
        <v>1</v>
      </c>
      <c r="F28" s="4">
        <v>3</v>
      </c>
      <c r="G28" s="5">
        <v>0.5</v>
      </c>
      <c r="H28" s="6">
        <v>2</v>
      </c>
    </row>
    <row r="29" spans="1:8" x14ac:dyDescent="0.25">
      <c r="A29" s="139"/>
      <c r="B29" s="52" t="s">
        <v>30</v>
      </c>
      <c r="C29" s="17">
        <f>IFERROR(SUM(C24:C28), "--")</f>
        <v>27</v>
      </c>
      <c r="D29" s="17">
        <f>IFERROR(SUM(D24:D28), "--")</f>
        <v>22</v>
      </c>
      <c r="E29" s="100">
        <f>IFERROR(D29/C29, "--" )</f>
        <v>0.81481481481481477</v>
      </c>
      <c r="F29" s="17">
        <f>IFERROR(SUM(F24:F28), "--")</f>
        <v>18</v>
      </c>
      <c r="G29" s="100">
        <f>IFERROR(F29/C29, "--" )</f>
        <v>0.66666666666666663</v>
      </c>
      <c r="H29" s="101" t="s">
        <v>32</v>
      </c>
    </row>
    <row r="30" spans="1:8" ht="15" customHeight="1" x14ac:dyDescent="0.25">
      <c r="A30" s="134" t="s">
        <v>60</v>
      </c>
      <c r="B30" s="85" t="s">
        <v>0</v>
      </c>
      <c r="C30" s="111" t="s">
        <v>32</v>
      </c>
      <c r="D30" s="111" t="s">
        <v>32</v>
      </c>
      <c r="E30" s="112" t="s">
        <v>32</v>
      </c>
      <c r="F30" s="111" t="s">
        <v>32</v>
      </c>
      <c r="G30" s="112" t="s">
        <v>32</v>
      </c>
      <c r="H30" s="113" t="s">
        <v>32</v>
      </c>
    </row>
    <row r="31" spans="1:8" x14ac:dyDescent="0.25">
      <c r="A31" s="135"/>
      <c r="B31" s="85" t="s">
        <v>1</v>
      </c>
      <c r="C31" s="111" t="s">
        <v>32</v>
      </c>
      <c r="D31" s="111" t="s">
        <v>32</v>
      </c>
      <c r="E31" s="112" t="s">
        <v>32</v>
      </c>
      <c r="F31" s="111" t="s">
        <v>32</v>
      </c>
      <c r="G31" s="112" t="s">
        <v>32</v>
      </c>
      <c r="H31" s="113" t="s">
        <v>32</v>
      </c>
    </row>
    <row r="32" spans="1:8" x14ac:dyDescent="0.25">
      <c r="A32" s="135"/>
      <c r="B32" s="85" t="s">
        <v>2</v>
      </c>
      <c r="C32" s="111" t="s">
        <v>32</v>
      </c>
      <c r="D32" s="111" t="s">
        <v>32</v>
      </c>
      <c r="E32" s="112" t="s">
        <v>32</v>
      </c>
      <c r="F32" s="111" t="s">
        <v>32</v>
      </c>
      <c r="G32" s="112" t="s">
        <v>32</v>
      </c>
      <c r="H32" s="113" t="s">
        <v>32</v>
      </c>
    </row>
    <row r="33" spans="1:8" x14ac:dyDescent="0.25">
      <c r="A33" s="135"/>
      <c r="B33" s="85" t="s">
        <v>48</v>
      </c>
      <c r="C33" s="111" t="s">
        <v>32</v>
      </c>
      <c r="D33" s="111" t="s">
        <v>32</v>
      </c>
      <c r="E33" s="112" t="s">
        <v>32</v>
      </c>
      <c r="F33" s="111" t="s">
        <v>32</v>
      </c>
      <c r="G33" s="112" t="s">
        <v>32</v>
      </c>
      <c r="H33" s="113" t="s">
        <v>32</v>
      </c>
    </row>
    <row r="34" spans="1:8" x14ac:dyDescent="0.25">
      <c r="A34" s="135"/>
      <c r="B34" s="85" t="s">
        <v>47</v>
      </c>
      <c r="C34" s="111" t="s">
        <v>32</v>
      </c>
      <c r="D34" s="111" t="s">
        <v>32</v>
      </c>
      <c r="E34" s="112" t="s">
        <v>32</v>
      </c>
      <c r="F34" s="111" t="s">
        <v>32</v>
      </c>
      <c r="G34" s="112" t="s">
        <v>32</v>
      </c>
      <c r="H34" s="113" t="s">
        <v>32</v>
      </c>
    </row>
    <row r="35" spans="1:8" x14ac:dyDescent="0.25">
      <c r="A35" s="136"/>
      <c r="B35" s="93" t="s">
        <v>30</v>
      </c>
      <c r="C35" s="105">
        <f>IFERROR(SUM(C30:C34), "--")</f>
        <v>0</v>
      </c>
      <c r="D35" s="105">
        <f>IFERROR(SUM(D30:D34), "--")</f>
        <v>0</v>
      </c>
      <c r="E35" s="107" t="str">
        <f>IFERROR(D35/C35, "--" )</f>
        <v>--</v>
      </c>
      <c r="F35" s="105">
        <f>IFERROR(SUM(F30:F34), "--")</f>
        <v>0</v>
      </c>
      <c r="G35" s="107" t="str">
        <f>IFERROR(F35/C35, "--" )</f>
        <v>--</v>
      </c>
      <c r="H35" s="106" t="s">
        <v>32</v>
      </c>
    </row>
    <row r="36" spans="1:8" x14ac:dyDescent="0.25">
      <c r="A36" s="143" t="s">
        <v>16</v>
      </c>
      <c r="B36" s="7" t="s">
        <v>0</v>
      </c>
      <c r="C36" s="4">
        <v>38</v>
      </c>
      <c r="D36" s="4">
        <v>37</v>
      </c>
      <c r="E36" s="5">
        <v>0.97368421052631582</v>
      </c>
      <c r="F36" s="4">
        <v>34</v>
      </c>
      <c r="G36" s="5">
        <v>0.89473684210526316</v>
      </c>
      <c r="H36" s="6">
        <v>3.15</v>
      </c>
    </row>
    <row r="37" spans="1:8" x14ac:dyDescent="0.25">
      <c r="A37" s="144"/>
      <c r="B37" s="7" t="s">
        <v>1</v>
      </c>
      <c r="C37" s="4">
        <v>25</v>
      </c>
      <c r="D37" s="4">
        <v>21</v>
      </c>
      <c r="E37" s="5">
        <v>0.84</v>
      </c>
      <c r="F37" s="4">
        <v>21</v>
      </c>
      <c r="G37" s="5">
        <v>0.84</v>
      </c>
      <c r="H37" s="6">
        <v>3.4600000000000004</v>
      </c>
    </row>
    <row r="38" spans="1:8" x14ac:dyDescent="0.25">
      <c r="A38" s="144"/>
      <c r="B38" s="7" t="s">
        <v>2</v>
      </c>
      <c r="C38" s="24">
        <v>27</v>
      </c>
      <c r="D38" s="24">
        <v>26</v>
      </c>
      <c r="E38" s="5">
        <v>0.96296296296296291</v>
      </c>
      <c r="F38" s="24">
        <v>22</v>
      </c>
      <c r="G38" s="5">
        <v>0.81481481481481477</v>
      </c>
      <c r="H38" s="21">
        <v>2.9249999999999998</v>
      </c>
    </row>
    <row r="39" spans="1:8" x14ac:dyDescent="0.25">
      <c r="A39" s="144"/>
      <c r="B39" s="7" t="s">
        <v>48</v>
      </c>
      <c r="C39" s="4">
        <v>36</v>
      </c>
      <c r="D39" s="4">
        <v>33</v>
      </c>
      <c r="E39" s="5">
        <v>0.91666666666666663</v>
      </c>
      <c r="F39" s="4">
        <v>27</v>
      </c>
      <c r="G39" s="5">
        <v>0.75</v>
      </c>
      <c r="H39" s="6">
        <v>2.7461538461538462</v>
      </c>
    </row>
    <row r="40" spans="1:8" x14ac:dyDescent="0.25">
      <c r="A40" s="144"/>
      <c r="B40" s="7" t="s">
        <v>47</v>
      </c>
      <c r="C40" s="4">
        <v>40</v>
      </c>
      <c r="D40" s="4">
        <v>38</v>
      </c>
      <c r="E40" s="5">
        <v>0.95</v>
      </c>
      <c r="F40" s="4">
        <v>32</v>
      </c>
      <c r="G40" s="5">
        <v>0.8</v>
      </c>
      <c r="H40" s="6">
        <v>2.9166666666666665</v>
      </c>
    </row>
    <row r="41" spans="1:8" x14ac:dyDescent="0.25">
      <c r="A41" s="145"/>
      <c r="B41" s="52" t="s">
        <v>30</v>
      </c>
      <c r="C41" s="17">
        <f>IFERROR(SUM(C36:C40), "--")</f>
        <v>166</v>
      </c>
      <c r="D41" s="17">
        <f>IFERROR(SUM(D36:D40), "--")</f>
        <v>155</v>
      </c>
      <c r="E41" s="100">
        <f>IFERROR(D41/C41, "--" )</f>
        <v>0.9337349397590361</v>
      </c>
      <c r="F41" s="17">
        <f>IFERROR(SUM(F36:F40), "--")</f>
        <v>136</v>
      </c>
      <c r="G41" s="100">
        <f>IFERROR(F41/C41, "--" )</f>
        <v>0.81927710843373491</v>
      </c>
      <c r="H41" s="101" t="s">
        <v>32</v>
      </c>
    </row>
    <row r="42" spans="1:8" x14ac:dyDescent="0.25">
      <c r="A42" s="140" t="s">
        <v>17</v>
      </c>
      <c r="B42" s="85" t="s">
        <v>0</v>
      </c>
      <c r="C42" s="111" t="s">
        <v>32</v>
      </c>
      <c r="D42" s="111" t="s">
        <v>32</v>
      </c>
      <c r="E42" s="112" t="s">
        <v>32</v>
      </c>
      <c r="F42" s="111" t="s">
        <v>32</v>
      </c>
      <c r="G42" s="112" t="s">
        <v>32</v>
      </c>
      <c r="H42" s="113" t="s">
        <v>32</v>
      </c>
    </row>
    <row r="43" spans="1:8" x14ac:dyDescent="0.25">
      <c r="A43" s="141"/>
      <c r="B43" s="85" t="s">
        <v>1</v>
      </c>
      <c r="C43" s="86">
        <v>1</v>
      </c>
      <c r="D43" s="86">
        <v>1</v>
      </c>
      <c r="E43" s="88">
        <v>1</v>
      </c>
      <c r="F43" s="86">
        <v>1</v>
      </c>
      <c r="G43" s="88">
        <v>1</v>
      </c>
      <c r="H43" s="87">
        <v>3</v>
      </c>
    </row>
    <row r="44" spans="1:8" x14ac:dyDescent="0.25">
      <c r="A44" s="141"/>
      <c r="B44" s="85" t="s">
        <v>2</v>
      </c>
      <c r="C44" s="86">
        <v>1</v>
      </c>
      <c r="D44" s="86">
        <v>1</v>
      </c>
      <c r="E44" s="88">
        <v>1</v>
      </c>
      <c r="F44" s="86">
        <v>1</v>
      </c>
      <c r="G44" s="88">
        <v>1</v>
      </c>
      <c r="H44" s="87">
        <v>2.7000000000000006</v>
      </c>
    </row>
    <row r="45" spans="1:8" x14ac:dyDescent="0.25">
      <c r="A45" s="141"/>
      <c r="B45" s="85" t="s">
        <v>48</v>
      </c>
      <c r="C45" s="86">
        <v>5</v>
      </c>
      <c r="D45" s="86">
        <v>5</v>
      </c>
      <c r="E45" s="88">
        <v>1</v>
      </c>
      <c r="F45" s="86">
        <v>5</v>
      </c>
      <c r="G45" s="88">
        <v>1</v>
      </c>
      <c r="H45" s="87">
        <v>3</v>
      </c>
    </row>
    <row r="46" spans="1:8" x14ac:dyDescent="0.25">
      <c r="A46" s="141"/>
      <c r="B46" s="85" t="s">
        <v>47</v>
      </c>
      <c r="C46" s="111" t="s">
        <v>32</v>
      </c>
      <c r="D46" s="111" t="s">
        <v>32</v>
      </c>
      <c r="E46" s="112" t="s">
        <v>32</v>
      </c>
      <c r="F46" s="111" t="s">
        <v>32</v>
      </c>
      <c r="G46" s="112" t="s">
        <v>32</v>
      </c>
      <c r="H46" s="113" t="s">
        <v>32</v>
      </c>
    </row>
    <row r="47" spans="1:8" x14ac:dyDescent="0.25">
      <c r="A47" s="142"/>
      <c r="B47" s="93" t="s">
        <v>30</v>
      </c>
      <c r="C47" s="105">
        <f>IFERROR(SUM(C42:C46), "--")</f>
        <v>7</v>
      </c>
      <c r="D47" s="105">
        <f>IFERROR(SUM(D42:D46), "--")</f>
        <v>7</v>
      </c>
      <c r="E47" s="107">
        <f>IFERROR(D47/C47, "--" )</f>
        <v>1</v>
      </c>
      <c r="F47" s="105">
        <f>IFERROR(SUM(F42:F46), "--")</f>
        <v>7</v>
      </c>
      <c r="G47" s="107">
        <f>IFERROR(F47/C47, "--" )</f>
        <v>1</v>
      </c>
      <c r="H47" s="106" t="s">
        <v>32</v>
      </c>
    </row>
    <row r="48" spans="1:8" x14ac:dyDescent="0.25">
      <c r="A48" s="143" t="s">
        <v>92</v>
      </c>
      <c r="B48" s="7" t="s">
        <v>0</v>
      </c>
      <c r="C48" s="4">
        <v>90</v>
      </c>
      <c r="D48" s="4">
        <v>83</v>
      </c>
      <c r="E48" s="5">
        <v>0.92222222222222228</v>
      </c>
      <c r="F48" s="4">
        <v>72</v>
      </c>
      <c r="G48" s="5">
        <v>0.8</v>
      </c>
      <c r="H48" s="6">
        <v>2.4849056603773585</v>
      </c>
    </row>
    <row r="49" spans="1:8" x14ac:dyDescent="0.25">
      <c r="A49" s="144"/>
      <c r="B49" s="7" t="s">
        <v>1</v>
      </c>
      <c r="C49" s="4">
        <v>72</v>
      </c>
      <c r="D49" s="4">
        <v>66</v>
      </c>
      <c r="E49" s="5">
        <v>0.91666666666666663</v>
      </c>
      <c r="F49" s="4">
        <v>63</v>
      </c>
      <c r="G49" s="5">
        <v>0.875</v>
      </c>
      <c r="H49" s="6">
        <v>2.7</v>
      </c>
    </row>
    <row r="50" spans="1:8" x14ac:dyDescent="0.25">
      <c r="A50" s="144"/>
      <c r="B50" s="7" t="s">
        <v>2</v>
      </c>
      <c r="C50" s="4">
        <v>83</v>
      </c>
      <c r="D50" s="4">
        <v>80</v>
      </c>
      <c r="E50" s="5">
        <v>0.96385542168674698</v>
      </c>
      <c r="F50" s="4">
        <v>71</v>
      </c>
      <c r="G50" s="5">
        <v>0.85542168674698793</v>
      </c>
      <c r="H50" s="6">
        <v>2.9787878787878785</v>
      </c>
    </row>
    <row r="51" spans="1:8" x14ac:dyDescent="0.25">
      <c r="A51" s="144"/>
      <c r="B51" s="7" t="s">
        <v>48</v>
      </c>
      <c r="C51" s="4">
        <v>66</v>
      </c>
      <c r="D51" s="4">
        <v>59</v>
      </c>
      <c r="E51" s="5">
        <v>0.89393939393939392</v>
      </c>
      <c r="F51" s="4">
        <v>47</v>
      </c>
      <c r="G51" s="5">
        <v>0.71212121212121215</v>
      </c>
      <c r="H51" s="6">
        <v>2.8178571428571431</v>
      </c>
    </row>
    <row r="52" spans="1:8" x14ac:dyDescent="0.25">
      <c r="A52" s="144"/>
      <c r="B52" s="7" t="s">
        <v>47</v>
      </c>
      <c r="C52" s="4">
        <v>106</v>
      </c>
      <c r="D52" s="4">
        <v>97</v>
      </c>
      <c r="E52" s="5">
        <v>0.91509433962264153</v>
      </c>
      <c r="F52" s="4">
        <v>82</v>
      </c>
      <c r="G52" s="5">
        <v>0.77358490566037741</v>
      </c>
      <c r="H52" s="6">
        <v>2.8037037037037038</v>
      </c>
    </row>
    <row r="53" spans="1:8" x14ac:dyDescent="0.25">
      <c r="A53" s="145"/>
      <c r="B53" s="52" t="s">
        <v>30</v>
      </c>
      <c r="C53" s="17">
        <f>IFERROR(SUM(C48:C52), "--")</f>
        <v>417</v>
      </c>
      <c r="D53" s="17">
        <f>IFERROR(SUM(D48:D52), "--")</f>
        <v>385</v>
      </c>
      <c r="E53" s="100">
        <f>IFERROR(D53/C53, "--" )</f>
        <v>0.9232613908872902</v>
      </c>
      <c r="F53" s="17">
        <f>IFERROR(SUM(F48:F52), "--")</f>
        <v>335</v>
      </c>
      <c r="G53" s="100">
        <f>IFERROR(F53/C53, "--" )</f>
        <v>0.80335731414868106</v>
      </c>
      <c r="H53" s="101" t="s">
        <v>32</v>
      </c>
    </row>
    <row r="54" spans="1:8" x14ac:dyDescent="0.25">
      <c r="A54" s="140" t="s">
        <v>18</v>
      </c>
      <c r="B54" s="85" t="s">
        <v>0</v>
      </c>
      <c r="C54" s="86">
        <v>2</v>
      </c>
      <c r="D54" s="86">
        <v>2</v>
      </c>
      <c r="E54" s="88">
        <v>1</v>
      </c>
      <c r="F54" s="86">
        <v>1</v>
      </c>
      <c r="G54" s="88">
        <v>0.5</v>
      </c>
      <c r="H54" s="87">
        <v>2</v>
      </c>
    </row>
    <row r="55" spans="1:8" x14ac:dyDescent="0.25">
      <c r="A55" s="141"/>
      <c r="B55" s="85" t="s">
        <v>1</v>
      </c>
      <c r="C55" s="111" t="s">
        <v>32</v>
      </c>
      <c r="D55" s="111" t="s">
        <v>32</v>
      </c>
      <c r="E55" s="112" t="s">
        <v>32</v>
      </c>
      <c r="F55" s="111" t="s">
        <v>32</v>
      </c>
      <c r="G55" s="112" t="s">
        <v>32</v>
      </c>
      <c r="H55" s="113" t="s">
        <v>32</v>
      </c>
    </row>
    <row r="56" spans="1:8" x14ac:dyDescent="0.25">
      <c r="A56" s="141"/>
      <c r="B56" s="85" t="s">
        <v>2</v>
      </c>
      <c r="C56" s="86">
        <v>1</v>
      </c>
      <c r="D56" s="86">
        <v>0</v>
      </c>
      <c r="E56" s="88">
        <v>0</v>
      </c>
      <c r="F56" s="86">
        <v>0</v>
      </c>
      <c r="G56" s="88">
        <v>0</v>
      </c>
      <c r="H56" s="87" t="s">
        <v>32</v>
      </c>
    </row>
    <row r="57" spans="1:8" x14ac:dyDescent="0.25">
      <c r="A57" s="141"/>
      <c r="B57" s="85" t="s">
        <v>48</v>
      </c>
      <c r="C57" s="111" t="s">
        <v>32</v>
      </c>
      <c r="D57" s="111" t="s">
        <v>32</v>
      </c>
      <c r="E57" s="112" t="s">
        <v>32</v>
      </c>
      <c r="F57" s="111" t="s">
        <v>32</v>
      </c>
      <c r="G57" s="112" t="s">
        <v>32</v>
      </c>
      <c r="H57" s="113" t="s">
        <v>32</v>
      </c>
    </row>
    <row r="58" spans="1:8" x14ac:dyDescent="0.25">
      <c r="A58" s="141"/>
      <c r="B58" s="85" t="s">
        <v>47</v>
      </c>
      <c r="C58" s="86">
        <v>3</v>
      </c>
      <c r="D58" s="86">
        <v>3</v>
      </c>
      <c r="E58" s="88">
        <v>1</v>
      </c>
      <c r="F58" s="86">
        <v>1</v>
      </c>
      <c r="G58" s="88">
        <v>0.33333333333333331</v>
      </c>
      <c r="H58" s="87" t="s">
        <v>32</v>
      </c>
    </row>
    <row r="59" spans="1:8" x14ac:dyDescent="0.25">
      <c r="A59" s="142"/>
      <c r="B59" s="93" t="s">
        <v>30</v>
      </c>
      <c r="C59" s="105">
        <f>IFERROR(SUM(C54:C58), "--")</f>
        <v>6</v>
      </c>
      <c r="D59" s="105">
        <f>IFERROR(SUM(D54:D58), "--")</f>
        <v>5</v>
      </c>
      <c r="E59" s="107">
        <f>IFERROR(D59/C59, "--" )</f>
        <v>0.83333333333333337</v>
      </c>
      <c r="F59" s="105">
        <f>IFERROR(SUM(F54:F58), "--")</f>
        <v>2</v>
      </c>
      <c r="G59" s="107">
        <f>IFERROR(F59/C59, "--" )</f>
        <v>0.33333333333333331</v>
      </c>
      <c r="H59" s="106" t="s">
        <v>32</v>
      </c>
    </row>
    <row r="60" spans="1:8" x14ac:dyDescent="0.25">
      <c r="A60" s="137" t="s">
        <v>58</v>
      </c>
      <c r="B60" s="7" t="s">
        <v>0</v>
      </c>
      <c r="C60" s="4">
        <v>850</v>
      </c>
      <c r="D60" s="4">
        <v>813</v>
      </c>
      <c r="E60" s="5">
        <v>0.95647058823529407</v>
      </c>
      <c r="F60" s="4">
        <v>771</v>
      </c>
      <c r="G60" s="5">
        <v>0.90705882352941181</v>
      </c>
      <c r="H60" s="6">
        <v>3.0067448680351911</v>
      </c>
    </row>
    <row r="61" spans="1:8" x14ac:dyDescent="0.25">
      <c r="A61" s="138"/>
      <c r="B61" s="7" t="s">
        <v>1</v>
      </c>
      <c r="C61" s="4">
        <v>1043</v>
      </c>
      <c r="D61" s="4">
        <v>993</v>
      </c>
      <c r="E61" s="5">
        <v>0.95206136145733467</v>
      </c>
      <c r="F61" s="4">
        <v>947</v>
      </c>
      <c r="G61" s="5">
        <v>0.90795781399808251</v>
      </c>
      <c r="H61" s="6">
        <v>3.0768456375838924</v>
      </c>
    </row>
    <row r="62" spans="1:8" x14ac:dyDescent="0.25">
      <c r="A62" s="138"/>
      <c r="B62" s="7" t="s">
        <v>2</v>
      </c>
      <c r="C62" s="4">
        <v>1138</v>
      </c>
      <c r="D62" s="4">
        <v>1073</v>
      </c>
      <c r="E62" s="5">
        <v>0.94288224956063271</v>
      </c>
      <c r="F62" s="4">
        <v>1004</v>
      </c>
      <c r="G62" s="5">
        <v>0.88224956063268889</v>
      </c>
      <c r="H62" s="6">
        <v>3.0704225352112675</v>
      </c>
    </row>
    <row r="63" spans="1:8" x14ac:dyDescent="0.25">
      <c r="A63" s="138"/>
      <c r="B63" s="7" t="s">
        <v>48</v>
      </c>
      <c r="C63" s="4">
        <v>1132</v>
      </c>
      <c r="D63" s="4">
        <v>1024</v>
      </c>
      <c r="E63" s="5">
        <v>0.90459363957597172</v>
      </c>
      <c r="F63" s="4">
        <v>932</v>
      </c>
      <c r="G63" s="5">
        <v>0.82332155477031799</v>
      </c>
      <c r="H63" s="6">
        <v>2.8948979591836732</v>
      </c>
    </row>
    <row r="64" spans="1:8" x14ac:dyDescent="0.25">
      <c r="A64" s="138"/>
      <c r="B64" s="7" t="s">
        <v>47</v>
      </c>
      <c r="C64" s="4">
        <v>1135</v>
      </c>
      <c r="D64" s="4">
        <v>1037</v>
      </c>
      <c r="E64" s="5">
        <v>0.91365638766519819</v>
      </c>
      <c r="F64" s="4">
        <v>916</v>
      </c>
      <c r="G64" s="5">
        <v>0.80704845814977977</v>
      </c>
      <c r="H64" s="6">
        <v>3.0159010600706719</v>
      </c>
    </row>
    <row r="65" spans="1:8" x14ac:dyDescent="0.25">
      <c r="A65" s="139"/>
      <c r="B65" s="52" t="s">
        <v>30</v>
      </c>
      <c r="C65" s="17">
        <f>IFERROR(SUM(C60:C64), "--")</f>
        <v>5298</v>
      </c>
      <c r="D65" s="17">
        <f>IFERROR(SUM(D60:D64), "--")</f>
        <v>4940</v>
      </c>
      <c r="E65" s="100">
        <f>IFERROR(D65/C65, "--" )</f>
        <v>0.93242733106832765</v>
      </c>
      <c r="F65" s="17">
        <f>IFERROR(SUM(F60:F64), "--")</f>
        <v>4570</v>
      </c>
      <c r="G65" s="100">
        <f>IFERROR(F65/C65, "--" )</f>
        <v>0.86258965647414121</v>
      </c>
      <c r="H65" s="101" t="s">
        <v>32</v>
      </c>
    </row>
    <row r="66" spans="1:8" ht="15" customHeight="1" x14ac:dyDescent="0.25">
      <c r="A66" s="134" t="s">
        <v>62</v>
      </c>
      <c r="B66" s="85" t="s">
        <v>0</v>
      </c>
      <c r="C66" s="86">
        <v>85</v>
      </c>
      <c r="D66" s="86">
        <v>74</v>
      </c>
      <c r="E66" s="88">
        <v>0.87058823529411766</v>
      </c>
      <c r="F66" s="86">
        <v>67</v>
      </c>
      <c r="G66" s="88">
        <v>0.78823529411764703</v>
      </c>
      <c r="H66" s="87">
        <v>2.5675675675675675</v>
      </c>
    </row>
    <row r="67" spans="1:8" x14ac:dyDescent="0.25">
      <c r="A67" s="135"/>
      <c r="B67" s="85" t="s">
        <v>1</v>
      </c>
      <c r="C67" s="86">
        <v>100</v>
      </c>
      <c r="D67" s="86">
        <v>94</v>
      </c>
      <c r="E67" s="88">
        <v>0.94</v>
      </c>
      <c r="F67" s="86">
        <v>89</v>
      </c>
      <c r="G67" s="88">
        <v>0.89</v>
      </c>
      <c r="H67" s="87">
        <v>3.2124999999999999</v>
      </c>
    </row>
    <row r="68" spans="1:8" x14ac:dyDescent="0.25">
      <c r="A68" s="135"/>
      <c r="B68" s="85" t="s">
        <v>2</v>
      </c>
      <c r="C68" s="86">
        <v>152</v>
      </c>
      <c r="D68" s="86">
        <v>143</v>
      </c>
      <c r="E68" s="88">
        <v>0.94078947368421051</v>
      </c>
      <c r="F68" s="86">
        <v>127</v>
      </c>
      <c r="G68" s="88">
        <v>0.83552631578947367</v>
      </c>
      <c r="H68" s="87">
        <v>3.081818181818182</v>
      </c>
    </row>
    <row r="69" spans="1:8" x14ac:dyDescent="0.25">
      <c r="A69" s="135"/>
      <c r="B69" s="85" t="s">
        <v>48</v>
      </c>
      <c r="C69" s="86">
        <v>127</v>
      </c>
      <c r="D69" s="86">
        <v>118</v>
      </c>
      <c r="E69" s="88">
        <v>0.92913385826771655</v>
      </c>
      <c r="F69" s="86">
        <v>103</v>
      </c>
      <c r="G69" s="88">
        <v>0.8110236220472441</v>
      </c>
      <c r="H69" s="87">
        <v>2.8782608695652172</v>
      </c>
    </row>
    <row r="70" spans="1:8" x14ac:dyDescent="0.25">
      <c r="A70" s="135"/>
      <c r="B70" s="85" t="s">
        <v>47</v>
      </c>
      <c r="C70" s="86">
        <v>67</v>
      </c>
      <c r="D70" s="86">
        <v>63</v>
      </c>
      <c r="E70" s="88">
        <v>0.94029850746268662</v>
      </c>
      <c r="F70" s="86">
        <v>58</v>
      </c>
      <c r="G70" s="88">
        <v>0.86567164179104472</v>
      </c>
      <c r="H70" s="87">
        <v>2.9695652173913043</v>
      </c>
    </row>
    <row r="71" spans="1:8" x14ac:dyDescent="0.25">
      <c r="A71" s="136"/>
      <c r="B71" s="93" t="s">
        <v>30</v>
      </c>
      <c r="C71" s="105">
        <f>IFERROR(SUM(C66:C70), "--")</f>
        <v>531</v>
      </c>
      <c r="D71" s="105">
        <f>IFERROR(SUM(D66:D70), "--")</f>
        <v>492</v>
      </c>
      <c r="E71" s="107">
        <f>IFERROR(D71/C71, "--" )</f>
        <v>0.92655367231638419</v>
      </c>
      <c r="F71" s="105">
        <f>IFERROR(SUM(F66:F70), "--")</f>
        <v>444</v>
      </c>
      <c r="G71" s="107">
        <f>IFERROR(F71/C71, "--" )</f>
        <v>0.83615819209039544</v>
      </c>
      <c r="H71" s="106" t="s">
        <v>32</v>
      </c>
    </row>
    <row r="72" spans="1:8" ht="15" customHeight="1" x14ac:dyDescent="0.25">
      <c r="A72" s="133" t="s">
        <v>59</v>
      </c>
      <c r="B72" s="7" t="s">
        <v>0</v>
      </c>
      <c r="C72" s="4">
        <v>14</v>
      </c>
      <c r="D72" s="4">
        <v>14</v>
      </c>
      <c r="E72" s="5">
        <v>1</v>
      </c>
      <c r="F72" s="4">
        <v>12</v>
      </c>
      <c r="G72" s="5">
        <v>0.8571428571428571</v>
      </c>
      <c r="H72" s="6">
        <v>2.8142857142857145</v>
      </c>
    </row>
    <row r="73" spans="1:8" x14ac:dyDescent="0.25">
      <c r="A73" s="133"/>
      <c r="B73" s="7" t="s">
        <v>1</v>
      </c>
      <c r="C73" s="4">
        <v>16</v>
      </c>
      <c r="D73" s="4">
        <v>16</v>
      </c>
      <c r="E73" s="5">
        <v>1</v>
      </c>
      <c r="F73" s="4">
        <v>15</v>
      </c>
      <c r="G73" s="5">
        <v>0.9375</v>
      </c>
      <c r="H73" s="6">
        <v>3.3333333333333335</v>
      </c>
    </row>
    <row r="74" spans="1:8" x14ac:dyDescent="0.25">
      <c r="A74" s="133"/>
      <c r="B74" s="7" t="s">
        <v>2</v>
      </c>
      <c r="C74" s="4">
        <v>8</v>
      </c>
      <c r="D74" s="4">
        <v>7</v>
      </c>
      <c r="E74" s="5">
        <v>0.875</v>
      </c>
      <c r="F74" s="4">
        <v>7</v>
      </c>
      <c r="G74" s="5">
        <v>0.875</v>
      </c>
      <c r="H74" s="6">
        <v>2.35</v>
      </c>
    </row>
    <row r="75" spans="1:8" x14ac:dyDescent="0.25">
      <c r="A75" s="133"/>
      <c r="B75" s="7" t="s">
        <v>48</v>
      </c>
      <c r="C75" s="4">
        <v>17</v>
      </c>
      <c r="D75" s="4">
        <v>17</v>
      </c>
      <c r="E75" s="5">
        <v>1</v>
      </c>
      <c r="F75" s="4">
        <v>16</v>
      </c>
      <c r="G75" s="5">
        <v>0.94117647058823528</v>
      </c>
      <c r="H75" s="6">
        <v>2</v>
      </c>
    </row>
    <row r="76" spans="1:8" x14ac:dyDescent="0.25">
      <c r="A76" s="133"/>
      <c r="B76" s="7" t="s">
        <v>47</v>
      </c>
      <c r="C76" s="4">
        <v>13</v>
      </c>
      <c r="D76" s="4">
        <v>8</v>
      </c>
      <c r="E76" s="5">
        <v>0.61538461538461542</v>
      </c>
      <c r="F76" s="4">
        <v>6</v>
      </c>
      <c r="G76" s="5">
        <v>0.46153846153846156</v>
      </c>
      <c r="H76" s="6">
        <v>1.7666666666666664</v>
      </c>
    </row>
    <row r="77" spans="1:8" x14ac:dyDescent="0.25">
      <c r="A77" s="133"/>
      <c r="B77" s="52" t="s">
        <v>30</v>
      </c>
      <c r="C77" s="17">
        <f>IFERROR(SUM(C72:C76), "--")</f>
        <v>68</v>
      </c>
      <c r="D77" s="17">
        <f>IFERROR(SUM(D72:D76), "--")</f>
        <v>62</v>
      </c>
      <c r="E77" s="100">
        <f>IFERROR(D77/C77, "--" )</f>
        <v>0.91176470588235292</v>
      </c>
      <c r="F77" s="17">
        <f>IFERROR(SUM(F72:F76), "--")</f>
        <v>56</v>
      </c>
      <c r="G77" s="100">
        <f>IFERROR(F77/C77, "--" )</f>
        <v>0.82352941176470584</v>
      </c>
      <c r="H77" s="101"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203"/>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84" customWidth="1"/>
    <col min="2" max="8" width="12.7109375" style="1" customWidth="1"/>
    <col min="9" max="9" width="9.140625" style="3"/>
  </cols>
  <sheetData>
    <row r="1" spans="1:12" x14ac:dyDescent="0.25">
      <c r="A1" s="146" t="s">
        <v>100</v>
      </c>
      <c r="B1" s="146"/>
      <c r="C1" s="146"/>
      <c r="D1" s="146"/>
      <c r="E1" s="146"/>
      <c r="F1" s="146"/>
      <c r="G1" s="146"/>
      <c r="H1" s="146"/>
      <c r="I1" s="13"/>
      <c r="J1" s="12"/>
      <c r="K1" s="12"/>
      <c r="L1" s="12"/>
    </row>
    <row r="2" spans="1:12" x14ac:dyDescent="0.25">
      <c r="A2" s="146"/>
      <c r="B2" s="146"/>
      <c r="C2" s="146"/>
      <c r="D2" s="146"/>
      <c r="E2" s="146"/>
      <c r="F2" s="146"/>
      <c r="G2" s="146"/>
      <c r="H2" s="146"/>
      <c r="I2" s="13"/>
      <c r="J2" s="13"/>
      <c r="K2" s="13"/>
      <c r="L2" s="13"/>
    </row>
    <row r="3" spans="1:12" s="23" customFormat="1" ht="30" x14ac:dyDescent="0.25">
      <c r="A3" s="53" t="s">
        <v>44</v>
      </c>
      <c r="B3" s="2" t="s">
        <v>4</v>
      </c>
      <c r="C3" s="63" t="s">
        <v>51</v>
      </c>
      <c r="D3" s="63" t="s">
        <v>52</v>
      </c>
      <c r="E3" s="63" t="s">
        <v>49</v>
      </c>
      <c r="F3" s="63" t="s">
        <v>53</v>
      </c>
      <c r="G3" s="63" t="s">
        <v>3</v>
      </c>
      <c r="H3" s="63" t="s">
        <v>50</v>
      </c>
      <c r="I3" s="54"/>
      <c r="J3" s="54"/>
      <c r="K3" s="54"/>
      <c r="L3" s="54"/>
    </row>
    <row r="4" spans="1:12" x14ac:dyDescent="0.25">
      <c r="A4" s="160" t="s">
        <v>106</v>
      </c>
      <c r="B4" s="7" t="s">
        <v>0</v>
      </c>
      <c r="C4" s="4">
        <v>1081</v>
      </c>
      <c r="D4" s="4">
        <v>1024</v>
      </c>
      <c r="E4" s="15">
        <v>0.94727104532839967</v>
      </c>
      <c r="F4" s="4">
        <v>958</v>
      </c>
      <c r="G4" s="15">
        <v>0.88621646623496764</v>
      </c>
      <c r="H4" s="14" t="s">
        <v>32</v>
      </c>
      <c r="I4" s="19"/>
      <c r="J4" s="19"/>
      <c r="K4" s="13"/>
      <c r="L4" s="13"/>
    </row>
    <row r="5" spans="1:12" x14ac:dyDescent="0.25">
      <c r="A5" s="161"/>
      <c r="B5" s="7" t="s">
        <v>1</v>
      </c>
      <c r="C5" s="4">
        <v>1261</v>
      </c>
      <c r="D5" s="4">
        <v>1195</v>
      </c>
      <c r="E5" s="5">
        <v>0.94766058683584453</v>
      </c>
      <c r="F5" s="4">
        <v>1140</v>
      </c>
      <c r="G5" s="5">
        <v>0.90404440919904838</v>
      </c>
      <c r="H5" s="6" t="s">
        <v>32</v>
      </c>
      <c r="I5" s="19"/>
      <c r="J5" s="19"/>
      <c r="K5" s="13"/>
      <c r="L5" s="13"/>
    </row>
    <row r="6" spans="1:12" x14ac:dyDescent="0.25">
      <c r="A6" s="161"/>
      <c r="B6" s="7" t="s">
        <v>2</v>
      </c>
      <c r="C6" s="4">
        <v>1413</v>
      </c>
      <c r="D6" s="4">
        <v>1333</v>
      </c>
      <c r="E6" s="5">
        <v>0.94338287331917903</v>
      </c>
      <c r="F6" s="4">
        <v>1234</v>
      </c>
      <c r="G6" s="5">
        <v>0.87331917905166312</v>
      </c>
      <c r="H6" s="6" t="s">
        <v>32</v>
      </c>
      <c r="I6" s="19"/>
      <c r="J6" s="19"/>
      <c r="K6" s="13"/>
      <c r="L6" s="13"/>
    </row>
    <row r="7" spans="1:12" x14ac:dyDescent="0.25">
      <c r="A7" s="161"/>
      <c r="B7" s="7" t="s">
        <v>48</v>
      </c>
      <c r="C7" s="4">
        <v>1395</v>
      </c>
      <c r="D7" s="4">
        <v>1264</v>
      </c>
      <c r="E7" s="5">
        <v>0.90609318996415766</v>
      </c>
      <c r="F7" s="4">
        <v>1138</v>
      </c>
      <c r="G7" s="5">
        <v>0.81577060931899636</v>
      </c>
      <c r="H7" s="6" t="s">
        <v>32</v>
      </c>
      <c r="I7" s="19"/>
      <c r="J7" s="19"/>
      <c r="K7" s="13"/>
      <c r="L7" s="13"/>
    </row>
    <row r="8" spans="1:12" x14ac:dyDescent="0.25">
      <c r="A8" s="161"/>
      <c r="B8" s="7" t="s">
        <v>47</v>
      </c>
      <c r="C8" s="4">
        <v>1370</v>
      </c>
      <c r="D8" s="4">
        <v>1252</v>
      </c>
      <c r="E8" s="5">
        <v>0.91386861313868617</v>
      </c>
      <c r="F8" s="4">
        <v>1098</v>
      </c>
      <c r="G8" s="5">
        <v>0.80145985401459852</v>
      </c>
      <c r="H8" s="6" t="s">
        <v>32</v>
      </c>
      <c r="I8" s="19"/>
      <c r="J8" s="19"/>
      <c r="K8" s="13"/>
      <c r="L8" s="13"/>
    </row>
    <row r="9" spans="1:12" x14ac:dyDescent="0.25">
      <c r="A9" s="162"/>
      <c r="B9" s="52" t="s">
        <v>30</v>
      </c>
      <c r="C9" s="17">
        <f>IFERROR(SUM(C4:C8), "--")</f>
        <v>6520</v>
      </c>
      <c r="D9" s="17">
        <f>IFERROR(SUM(D4:D8), "--")</f>
        <v>6068</v>
      </c>
      <c r="E9" s="100">
        <f>IFERROR(D9/C9, "--" )</f>
        <v>0.93067484662576683</v>
      </c>
      <c r="F9" s="17">
        <f>IFERROR(SUM(F4:F8), "--")</f>
        <v>5568</v>
      </c>
      <c r="G9" s="100">
        <f>IFERROR(F9/C9, "--" )</f>
        <v>0.85398773006134965</v>
      </c>
      <c r="H9" s="101" t="s">
        <v>32</v>
      </c>
      <c r="I9" s="19"/>
      <c r="J9" s="19"/>
      <c r="K9" s="13"/>
      <c r="L9" s="13"/>
    </row>
    <row r="10" spans="1:12" x14ac:dyDescent="0.25">
      <c r="A10" s="108"/>
    </row>
    <row r="11" spans="1:12" s="23" customFormat="1" ht="30" x14ac:dyDescent="0.25">
      <c r="A11" s="83" t="s">
        <v>43</v>
      </c>
      <c r="B11" s="2" t="s">
        <v>4</v>
      </c>
      <c r="C11" s="63" t="s">
        <v>51</v>
      </c>
      <c r="D11" s="63" t="s">
        <v>52</v>
      </c>
      <c r="E11" s="63" t="s">
        <v>49</v>
      </c>
      <c r="F11" s="63" t="s">
        <v>53</v>
      </c>
      <c r="G11" s="63" t="s">
        <v>3</v>
      </c>
      <c r="H11" s="63" t="s">
        <v>50</v>
      </c>
      <c r="I11" s="55"/>
    </row>
    <row r="12" spans="1:12" ht="15" customHeight="1" x14ac:dyDescent="0.25">
      <c r="A12" s="164" t="s">
        <v>104</v>
      </c>
      <c r="B12" s="7" t="s">
        <v>0</v>
      </c>
      <c r="C12" s="121" t="s">
        <v>32</v>
      </c>
      <c r="D12" s="121" t="s">
        <v>32</v>
      </c>
      <c r="E12" s="122" t="s">
        <v>32</v>
      </c>
      <c r="F12" s="121" t="s">
        <v>32</v>
      </c>
      <c r="G12" s="122" t="s">
        <v>32</v>
      </c>
      <c r="H12" s="119" t="s">
        <v>32</v>
      </c>
    </row>
    <row r="13" spans="1:12" x14ac:dyDescent="0.25">
      <c r="A13" s="165"/>
      <c r="B13" s="7" t="s">
        <v>1</v>
      </c>
      <c r="C13" s="121" t="s">
        <v>32</v>
      </c>
      <c r="D13" s="121" t="s">
        <v>32</v>
      </c>
      <c r="E13" s="122" t="s">
        <v>32</v>
      </c>
      <c r="F13" s="121" t="s">
        <v>32</v>
      </c>
      <c r="G13" s="122" t="s">
        <v>32</v>
      </c>
      <c r="H13" s="119" t="s">
        <v>32</v>
      </c>
      <c r="I13" s="56"/>
    </row>
    <row r="14" spans="1:12" x14ac:dyDescent="0.25">
      <c r="A14" s="165"/>
      <c r="B14" s="7" t="s">
        <v>2</v>
      </c>
      <c r="C14" s="121" t="s">
        <v>32</v>
      </c>
      <c r="D14" s="121" t="s">
        <v>32</v>
      </c>
      <c r="E14" s="122" t="s">
        <v>32</v>
      </c>
      <c r="F14" s="121" t="s">
        <v>32</v>
      </c>
      <c r="G14" s="122" t="s">
        <v>32</v>
      </c>
      <c r="H14" s="119" t="s">
        <v>32</v>
      </c>
      <c r="I14" s="56"/>
    </row>
    <row r="15" spans="1:12" x14ac:dyDescent="0.25">
      <c r="A15" s="165"/>
      <c r="B15" s="7" t="s">
        <v>48</v>
      </c>
      <c r="C15" s="123" t="s">
        <v>32</v>
      </c>
      <c r="D15" s="123" t="s">
        <v>32</v>
      </c>
      <c r="E15" s="117" t="s">
        <v>32</v>
      </c>
      <c r="F15" s="123" t="s">
        <v>32</v>
      </c>
      <c r="G15" s="117" t="s">
        <v>32</v>
      </c>
      <c r="H15" s="123" t="s">
        <v>32</v>
      </c>
      <c r="I15" s="56"/>
    </row>
    <row r="16" spans="1:12" x14ac:dyDescent="0.25">
      <c r="A16" s="165"/>
      <c r="B16" s="7" t="s">
        <v>47</v>
      </c>
      <c r="C16" s="4">
        <v>94</v>
      </c>
      <c r="D16" s="4">
        <v>82</v>
      </c>
      <c r="E16" s="5">
        <v>0.87234042553191493</v>
      </c>
      <c r="F16" s="4">
        <v>79</v>
      </c>
      <c r="G16" s="5">
        <v>0.84042553191489366</v>
      </c>
      <c r="H16" s="6" t="s">
        <v>32</v>
      </c>
      <c r="I16" s="56"/>
    </row>
    <row r="17" spans="1:9" x14ac:dyDescent="0.25">
      <c r="A17" s="166"/>
      <c r="B17" s="52" t="s">
        <v>30</v>
      </c>
      <c r="C17" s="17">
        <f>IFERROR(SUM(C13:C16), "--")</f>
        <v>94</v>
      </c>
      <c r="D17" s="17">
        <f>IFERROR(SUM(D13:D16), "--")</f>
        <v>82</v>
      </c>
      <c r="E17" s="100">
        <f>IFERROR(D17/C17, "--" )</f>
        <v>0.87234042553191493</v>
      </c>
      <c r="F17" s="17">
        <f>IFERROR(SUM(F13:F16), "--")</f>
        <v>79</v>
      </c>
      <c r="G17" s="100">
        <f>IFERROR(F17/C17, "--" )</f>
        <v>0.84042553191489366</v>
      </c>
      <c r="H17" s="101" t="s">
        <v>32</v>
      </c>
      <c r="I17" s="56"/>
    </row>
    <row r="18" spans="1:9" ht="15" customHeight="1" x14ac:dyDescent="0.25">
      <c r="A18" s="157" t="s">
        <v>105</v>
      </c>
      <c r="B18" s="85" t="s">
        <v>0</v>
      </c>
      <c r="C18" s="111" t="s">
        <v>32</v>
      </c>
      <c r="D18" s="111" t="s">
        <v>32</v>
      </c>
      <c r="E18" s="112" t="s">
        <v>32</v>
      </c>
      <c r="F18" s="111" t="s">
        <v>32</v>
      </c>
      <c r="G18" s="112" t="s">
        <v>32</v>
      </c>
      <c r="H18" s="113" t="s">
        <v>32</v>
      </c>
    </row>
    <row r="19" spans="1:9" x14ac:dyDescent="0.25">
      <c r="A19" s="158"/>
      <c r="B19" s="85" t="s">
        <v>1</v>
      </c>
      <c r="C19" s="111" t="s">
        <v>32</v>
      </c>
      <c r="D19" s="111" t="s">
        <v>32</v>
      </c>
      <c r="E19" s="112" t="s">
        <v>32</v>
      </c>
      <c r="F19" s="111" t="s">
        <v>32</v>
      </c>
      <c r="G19" s="112" t="s">
        <v>32</v>
      </c>
      <c r="H19" s="113" t="s">
        <v>32</v>
      </c>
      <c r="I19" s="56"/>
    </row>
    <row r="20" spans="1:9" x14ac:dyDescent="0.25">
      <c r="A20" s="158"/>
      <c r="B20" s="85" t="s">
        <v>2</v>
      </c>
      <c r="C20" s="111" t="s">
        <v>32</v>
      </c>
      <c r="D20" s="111" t="s">
        <v>32</v>
      </c>
      <c r="E20" s="112" t="s">
        <v>32</v>
      </c>
      <c r="F20" s="111" t="s">
        <v>32</v>
      </c>
      <c r="G20" s="112" t="s">
        <v>32</v>
      </c>
      <c r="H20" s="113" t="s">
        <v>32</v>
      </c>
      <c r="I20" s="56"/>
    </row>
    <row r="21" spans="1:9" x14ac:dyDescent="0.25">
      <c r="A21" s="158"/>
      <c r="B21" s="85" t="s">
        <v>48</v>
      </c>
      <c r="C21" s="86">
        <v>6</v>
      </c>
      <c r="D21" s="86">
        <v>6</v>
      </c>
      <c r="E21" s="88">
        <v>1</v>
      </c>
      <c r="F21" s="86">
        <v>6</v>
      </c>
      <c r="G21" s="88">
        <v>1</v>
      </c>
      <c r="H21" s="87" t="s">
        <v>32</v>
      </c>
      <c r="I21" s="56"/>
    </row>
    <row r="22" spans="1:9" x14ac:dyDescent="0.25">
      <c r="A22" s="158"/>
      <c r="B22" s="85" t="s">
        <v>47</v>
      </c>
      <c r="C22" s="111" t="s">
        <v>32</v>
      </c>
      <c r="D22" s="111" t="s">
        <v>32</v>
      </c>
      <c r="E22" s="112" t="s">
        <v>32</v>
      </c>
      <c r="F22" s="111" t="s">
        <v>32</v>
      </c>
      <c r="G22" s="112" t="s">
        <v>32</v>
      </c>
      <c r="H22" s="113" t="s">
        <v>32</v>
      </c>
      <c r="I22" s="56"/>
    </row>
    <row r="23" spans="1:9" x14ac:dyDescent="0.25">
      <c r="A23" s="159"/>
      <c r="B23" s="93" t="s">
        <v>30</v>
      </c>
      <c r="C23" s="105">
        <f>IFERROR(SUM(C18:C22), "--")</f>
        <v>6</v>
      </c>
      <c r="D23" s="105">
        <f>IFERROR(SUM(D18:D22), "--")</f>
        <v>6</v>
      </c>
      <c r="E23" s="107">
        <f>IFERROR(D23/C23, "--" )</f>
        <v>1</v>
      </c>
      <c r="F23" s="105">
        <f>IFERROR(SUM(F18:F22), "--")</f>
        <v>6</v>
      </c>
      <c r="G23" s="107">
        <f>IFERROR(F23/C23, "--" )</f>
        <v>1</v>
      </c>
      <c r="H23" s="106" t="s">
        <v>32</v>
      </c>
      <c r="I23" s="56"/>
    </row>
    <row r="24" spans="1:9" ht="15" customHeight="1" x14ac:dyDescent="0.25">
      <c r="A24" s="164" t="s">
        <v>107</v>
      </c>
      <c r="B24" s="7" t="s">
        <v>0</v>
      </c>
      <c r="C24" s="121" t="s">
        <v>32</v>
      </c>
      <c r="D24" s="121" t="s">
        <v>32</v>
      </c>
      <c r="E24" s="122" t="s">
        <v>32</v>
      </c>
      <c r="F24" s="121" t="s">
        <v>32</v>
      </c>
      <c r="G24" s="122" t="s">
        <v>32</v>
      </c>
      <c r="H24" s="119" t="s">
        <v>32</v>
      </c>
    </row>
    <row r="25" spans="1:9" x14ac:dyDescent="0.25">
      <c r="A25" s="165"/>
      <c r="B25" s="7" t="s">
        <v>1</v>
      </c>
      <c r="C25" s="121" t="s">
        <v>32</v>
      </c>
      <c r="D25" s="121" t="s">
        <v>32</v>
      </c>
      <c r="E25" s="122" t="s">
        <v>32</v>
      </c>
      <c r="F25" s="121" t="s">
        <v>32</v>
      </c>
      <c r="G25" s="122" t="s">
        <v>32</v>
      </c>
      <c r="H25" s="119" t="s">
        <v>32</v>
      </c>
      <c r="I25" s="56"/>
    </row>
    <row r="26" spans="1:9" x14ac:dyDescent="0.25">
      <c r="A26" s="165"/>
      <c r="B26" s="7" t="s">
        <v>2</v>
      </c>
      <c r="C26" s="4">
        <v>9</v>
      </c>
      <c r="D26" s="4">
        <v>6</v>
      </c>
      <c r="E26" s="5">
        <v>0.66666666666666663</v>
      </c>
      <c r="F26" s="4">
        <v>6</v>
      </c>
      <c r="G26" s="5">
        <v>0.66666666666666663</v>
      </c>
      <c r="H26" s="6" t="s">
        <v>32</v>
      </c>
      <c r="I26" s="56"/>
    </row>
    <row r="27" spans="1:9" x14ac:dyDescent="0.25">
      <c r="A27" s="165"/>
      <c r="B27" s="7" t="s">
        <v>48</v>
      </c>
      <c r="C27" s="123" t="s">
        <v>32</v>
      </c>
      <c r="D27" s="123" t="s">
        <v>32</v>
      </c>
      <c r="E27" s="117" t="s">
        <v>32</v>
      </c>
      <c r="F27" s="123" t="s">
        <v>32</v>
      </c>
      <c r="G27" s="117" t="s">
        <v>32</v>
      </c>
      <c r="H27" s="123" t="s">
        <v>32</v>
      </c>
      <c r="I27" s="56"/>
    </row>
    <row r="28" spans="1:9" x14ac:dyDescent="0.25">
      <c r="A28" s="165"/>
      <c r="B28" s="7" t="s">
        <v>47</v>
      </c>
      <c r="C28" s="121" t="s">
        <v>32</v>
      </c>
      <c r="D28" s="121" t="s">
        <v>32</v>
      </c>
      <c r="E28" s="122" t="s">
        <v>32</v>
      </c>
      <c r="F28" s="121" t="s">
        <v>32</v>
      </c>
      <c r="G28" s="122" t="s">
        <v>32</v>
      </c>
      <c r="H28" s="119" t="s">
        <v>32</v>
      </c>
      <c r="I28" s="56"/>
    </row>
    <row r="29" spans="1:9" x14ac:dyDescent="0.25">
      <c r="A29" s="166"/>
      <c r="B29" s="52" t="s">
        <v>30</v>
      </c>
      <c r="C29" s="17">
        <f>IFERROR(SUM(C24:C28), "--")</f>
        <v>9</v>
      </c>
      <c r="D29" s="17">
        <f>IFERROR(SUM(D24:D28), "--")</f>
        <v>6</v>
      </c>
      <c r="E29" s="100">
        <f>IFERROR(D29/C29, "--" )</f>
        <v>0.66666666666666663</v>
      </c>
      <c r="F29" s="17">
        <f>IFERROR(SUM(F24:F28), "--")</f>
        <v>6</v>
      </c>
      <c r="G29" s="100">
        <f>IFERROR(F29/C29, "--" )</f>
        <v>0.66666666666666663</v>
      </c>
      <c r="H29" s="101" t="s">
        <v>32</v>
      </c>
      <c r="I29" s="56"/>
    </row>
    <row r="30" spans="1:9" ht="15" customHeight="1" x14ac:dyDescent="0.25">
      <c r="A30" s="157" t="s">
        <v>108</v>
      </c>
      <c r="B30" s="85" t="s">
        <v>0</v>
      </c>
      <c r="C30" s="111" t="s">
        <v>32</v>
      </c>
      <c r="D30" s="111" t="s">
        <v>32</v>
      </c>
      <c r="E30" s="112" t="s">
        <v>32</v>
      </c>
      <c r="F30" s="111" t="s">
        <v>32</v>
      </c>
      <c r="G30" s="112" t="s">
        <v>32</v>
      </c>
      <c r="H30" s="113" t="s">
        <v>32</v>
      </c>
    </row>
    <row r="31" spans="1:9" x14ac:dyDescent="0.25">
      <c r="A31" s="158"/>
      <c r="B31" s="85" t="s">
        <v>1</v>
      </c>
      <c r="C31" s="111" t="s">
        <v>32</v>
      </c>
      <c r="D31" s="111" t="s">
        <v>32</v>
      </c>
      <c r="E31" s="112" t="s">
        <v>32</v>
      </c>
      <c r="F31" s="111" t="s">
        <v>32</v>
      </c>
      <c r="G31" s="112" t="s">
        <v>32</v>
      </c>
      <c r="H31" s="113" t="s">
        <v>32</v>
      </c>
      <c r="I31" s="56"/>
    </row>
    <row r="32" spans="1:9" x14ac:dyDescent="0.25">
      <c r="A32" s="158"/>
      <c r="B32" s="85" t="s">
        <v>2</v>
      </c>
      <c r="C32" s="111" t="s">
        <v>32</v>
      </c>
      <c r="D32" s="111" t="s">
        <v>32</v>
      </c>
      <c r="E32" s="112" t="s">
        <v>32</v>
      </c>
      <c r="F32" s="111" t="s">
        <v>32</v>
      </c>
      <c r="G32" s="112" t="s">
        <v>32</v>
      </c>
      <c r="H32" s="113" t="s">
        <v>32</v>
      </c>
      <c r="I32" s="56"/>
    </row>
    <row r="33" spans="1:9" x14ac:dyDescent="0.25">
      <c r="A33" s="158"/>
      <c r="B33" s="85" t="s">
        <v>48</v>
      </c>
      <c r="C33" s="111" t="s">
        <v>32</v>
      </c>
      <c r="D33" s="111" t="s">
        <v>32</v>
      </c>
      <c r="E33" s="112" t="s">
        <v>32</v>
      </c>
      <c r="F33" s="111" t="s">
        <v>32</v>
      </c>
      <c r="G33" s="112" t="s">
        <v>32</v>
      </c>
      <c r="H33" s="113" t="s">
        <v>32</v>
      </c>
      <c r="I33" s="56"/>
    </row>
    <row r="34" spans="1:9" x14ac:dyDescent="0.25">
      <c r="A34" s="158"/>
      <c r="B34" s="85" t="s">
        <v>47</v>
      </c>
      <c r="C34" s="86">
        <v>212</v>
      </c>
      <c r="D34" s="86">
        <v>196</v>
      </c>
      <c r="E34" s="88">
        <v>0.92452830188679247</v>
      </c>
      <c r="F34" s="86">
        <v>171</v>
      </c>
      <c r="G34" s="88">
        <v>0.80660377358490565</v>
      </c>
      <c r="H34" s="87" t="s">
        <v>32</v>
      </c>
      <c r="I34" s="56"/>
    </row>
    <row r="35" spans="1:9" x14ac:dyDescent="0.25">
      <c r="A35" s="159"/>
      <c r="B35" s="93" t="s">
        <v>30</v>
      </c>
      <c r="C35" s="105">
        <f>IFERROR(SUM(C30:C34), "--")</f>
        <v>212</v>
      </c>
      <c r="D35" s="105">
        <f>IFERROR(SUM(D30:D34), "--")</f>
        <v>196</v>
      </c>
      <c r="E35" s="107">
        <f>IFERROR(D35/C35, "--" )</f>
        <v>0.92452830188679247</v>
      </c>
      <c r="F35" s="105">
        <f>IFERROR(SUM(F30:F34), "--")</f>
        <v>171</v>
      </c>
      <c r="G35" s="107">
        <f>IFERROR(F35/C35, "--" )</f>
        <v>0.80660377358490565</v>
      </c>
      <c r="H35" s="106" t="s">
        <v>32</v>
      </c>
      <c r="I35" s="56"/>
    </row>
    <row r="36" spans="1:9" ht="15" customHeight="1" x14ac:dyDescent="0.25">
      <c r="A36" s="164" t="s">
        <v>109</v>
      </c>
      <c r="B36" s="7" t="s">
        <v>0</v>
      </c>
      <c r="C36" s="123" t="s">
        <v>32</v>
      </c>
      <c r="D36" s="123" t="s">
        <v>32</v>
      </c>
      <c r="E36" s="117" t="s">
        <v>32</v>
      </c>
      <c r="F36" s="123" t="s">
        <v>32</v>
      </c>
      <c r="G36" s="117" t="s">
        <v>32</v>
      </c>
      <c r="H36" s="123" t="s">
        <v>32</v>
      </c>
    </row>
    <row r="37" spans="1:9" x14ac:dyDescent="0.25">
      <c r="A37" s="165"/>
      <c r="B37" s="7" t="s">
        <v>1</v>
      </c>
      <c r="C37" s="121" t="s">
        <v>32</v>
      </c>
      <c r="D37" s="121" t="s">
        <v>32</v>
      </c>
      <c r="E37" s="122" t="s">
        <v>32</v>
      </c>
      <c r="F37" s="121" t="s">
        <v>32</v>
      </c>
      <c r="G37" s="122" t="s">
        <v>32</v>
      </c>
      <c r="H37" s="119" t="s">
        <v>32</v>
      </c>
      <c r="I37" s="56"/>
    </row>
    <row r="38" spans="1:9" x14ac:dyDescent="0.25">
      <c r="A38" s="165"/>
      <c r="B38" s="7" t="s">
        <v>2</v>
      </c>
      <c r="C38" s="121" t="s">
        <v>32</v>
      </c>
      <c r="D38" s="121" t="s">
        <v>32</v>
      </c>
      <c r="E38" s="122" t="s">
        <v>32</v>
      </c>
      <c r="F38" s="121" t="s">
        <v>32</v>
      </c>
      <c r="G38" s="122" t="s">
        <v>32</v>
      </c>
      <c r="H38" s="119" t="s">
        <v>32</v>
      </c>
      <c r="I38" s="56"/>
    </row>
    <row r="39" spans="1:9" x14ac:dyDescent="0.25">
      <c r="A39" s="165"/>
      <c r="B39" s="7" t="s">
        <v>48</v>
      </c>
      <c r="C39" s="121" t="s">
        <v>32</v>
      </c>
      <c r="D39" s="121" t="s">
        <v>32</v>
      </c>
      <c r="E39" s="122" t="s">
        <v>32</v>
      </c>
      <c r="F39" s="121" t="s">
        <v>32</v>
      </c>
      <c r="G39" s="122" t="s">
        <v>32</v>
      </c>
      <c r="H39" s="119" t="s">
        <v>32</v>
      </c>
      <c r="I39" s="56"/>
    </row>
    <row r="40" spans="1:9" x14ac:dyDescent="0.25">
      <c r="A40" s="165"/>
      <c r="B40" s="7" t="s">
        <v>47</v>
      </c>
      <c r="C40" s="4">
        <v>210</v>
      </c>
      <c r="D40" s="4">
        <v>194</v>
      </c>
      <c r="E40" s="5">
        <v>0.92380952380952386</v>
      </c>
      <c r="F40" s="4">
        <v>165</v>
      </c>
      <c r="G40" s="5">
        <v>0.7857142857142857</v>
      </c>
      <c r="H40" s="6" t="s">
        <v>32</v>
      </c>
      <c r="I40" s="56"/>
    </row>
    <row r="41" spans="1:9" x14ac:dyDescent="0.25">
      <c r="A41" s="166"/>
      <c r="B41" s="52" t="s">
        <v>30</v>
      </c>
      <c r="C41" s="17">
        <f>IFERROR(SUM(C36:C40), "--")</f>
        <v>210</v>
      </c>
      <c r="D41" s="17">
        <f>IFERROR(SUM(D36:D40), "--")</f>
        <v>194</v>
      </c>
      <c r="E41" s="100">
        <f>IFERROR(D41/C41, "--" )</f>
        <v>0.92380952380952386</v>
      </c>
      <c r="F41" s="17">
        <f>IFERROR(SUM(F36:F40), "--")</f>
        <v>165</v>
      </c>
      <c r="G41" s="100">
        <f>IFERROR(F41/C41, "--" )</f>
        <v>0.7857142857142857</v>
      </c>
      <c r="H41" s="101" t="s">
        <v>32</v>
      </c>
      <c r="I41" s="56"/>
    </row>
    <row r="42" spans="1:9" ht="15" customHeight="1" x14ac:dyDescent="0.25">
      <c r="A42" s="157" t="s">
        <v>110</v>
      </c>
      <c r="B42" s="85" t="s">
        <v>0</v>
      </c>
      <c r="C42" s="111" t="s">
        <v>32</v>
      </c>
      <c r="D42" s="111" t="s">
        <v>32</v>
      </c>
      <c r="E42" s="112" t="s">
        <v>32</v>
      </c>
      <c r="F42" s="111" t="s">
        <v>32</v>
      </c>
      <c r="G42" s="112" t="s">
        <v>32</v>
      </c>
      <c r="H42" s="113" t="s">
        <v>32</v>
      </c>
    </row>
    <row r="43" spans="1:9" x14ac:dyDescent="0.25">
      <c r="A43" s="158"/>
      <c r="B43" s="85" t="s">
        <v>1</v>
      </c>
      <c r="C43" s="86">
        <v>64</v>
      </c>
      <c r="D43" s="86">
        <v>61</v>
      </c>
      <c r="E43" s="88">
        <v>0.953125</v>
      </c>
      <c r="F43" s="86">
        <v>56</v>
      </c>
      <c r="G43" s="88">
        <v>0.875</v>
      </c>
      <c r="H43" s="87" t="s">
        <v>32</v>
      </c>
      <c r="I43" s="56"/>
    </row>
    <row r="44" spans="1:9" x14ac:dyDescent="0.25">
      <c r="A44" s="158"/>
      <c r="B44" s="85" t="s">
        <v>2</v>
      </c>
      <c r="C44" s="86">
        <v>106</v>
      </c>
      <c r="D44" s="86">
        <v>98</v>
      </c>
      <c r="E44" s="88">
        <v>0.92452830188679247</v>
      </c>
      <c r="F44" s="86">
        <v>85</v>
      </c>
      <c r="G44" s="88">
        <v>0.80188679245283023</v>
      </c>
      <c r="H44" s="87" t="s">
        <v>32</v>
      </c>
      <c r="I44" s="56"/>
    </row>
    <row r="45" spans="1:9" x14ac:dyDescent="0.25">
      <c r="A45" s="158"/>
      <c r="B45" s="85" t="s">
        <v>48</v>
      </c>
      <c r="C45" s="86">
        <v>87</v>
      </c>
      <c r="D45" s="86">
        <v>84</v>
      </c>
      <c r="E45" s="88">
        <v>0.96551724137931039</v>
      </c>
      <c r="F45" s="86">
        <v>75</v>
      </c>
      <c r="G45" s="88">
        <v>0.86206896551724133</v>
      </c>
      <c r="H45" s="87" t="s">
        <v>32</v>
      </c>
      <c r="I45" s="56"/>
    </row>
    <row r="46" spans="1:9" x14ac:dyDescent="0.25">
      <c r="A46" s="158"/>
      <c r="B46" s="85" t="s">
        <v>47</v>
      </c>
      <c r="C46" s="111" t="s">
        <v>32</v>
      </c>
      <c r="D46" s="111" t="s">
        <v>32</v>
      </c>
      <c r="E46" s="112" t="s">
        <v>32</v>
      </c>
      <c r="F46" s="111" t="s">
        <v>32</v>
      </c>
      <c r="G46" s="112" t="s">
        <v>32</v>
      </c>
      <c r="H46" s="113" t="s">
        <v>32</v>
      </c>
      <c r="I46" s="56"/>
    </row>
    <row r="47" spans="1:9" x14ac:dyDescent="0.25">
      <c r="A47" s="159"/>
      <c r="B47" s="93" t="s">
        <v>30</v>
      </c>
      <c r="C47" s="105">
        <f>IFERROR(SUM(C42:C46), "--")</f>
        <v>257</v>
      </c>
      <c r="D47" s="105">
        <f>IFERROR(SUM(D42:D46), "--")</f>
        <v>243</v>
      </c>
      <c r="E47" s="107">
        <f>IFERROR(D47/C47, "--" )</f>
        <v>0.94552529182879375</v>
      </c>
      <c r="F47" s="105">
        <f>IFERROR(SUM(F42:F46), "--")</f>
        <v>216</v>
      </c>
      <c r="G47" s="107">
        <f>IFERROR(F47/C47, "--" )</f>
        <v>0.84046692607003892</v>
      </c>
      <c r="H47" s="106" t="s">
        <v>32</v>
      </c>
      <c r="I47" s="56"/>
    </row>
    <row r="48" spans="1:9" ht="15" customHeight="1" x14ac:dyDescent="0.25">
      <c r="A48" s="163" t="s">
        <v>111</v>
      </c>
      <c r="B48" s="7" t="s">
        <v>0</v>
      </c>
      <c r="C48" s="123" t="s">
        <v>32</v>
      </c>
      <c r="D48" s="123" t="s">
        <v>32</v>
      </c>
      <c r="E48" s="117" t="s">
        <v>32</v>
      </c>
      <c r="F48" s="123" t="s">
        <v>32</v>
      </c>
      <c r="G48" s="117" t="s">
        <v>32</v>
      </c>
      <c r="H48" s="123" t="s">
        <v>32</v>
      </c>
    </row>
    <row r="49" spans="1:9" x14ac:dyDescent="0.25">
      <c r="A49" s="163"/>
      <c r="B49" s="7" t="s">
        <v>1</v>
      </c>
      <c r="C49" s="4">
        <v>58</v>
      </c>
      <c r="D49" s="4">
        <v>55</v>
      </c>
      <c r="E49" s="5">
        <v>0.94827586206896552</v>
      </c>
      <c r="F49" s="4">
        <v>52</v>
      </c>
      <c r="G49" s="5">
        <v>0.89655172413793105</v>
      </c>
      <c r="H49" s="6" t="s">
        <v>32</v>
      </c>
    </row>
    <row r="50" spans="1:9" x14ac:dyDescent="0.25">
      <c r="A50" s="163"/>
      <c r="B50" s="7" t="s">
        <v>2</v>
      </c>
      <c r="C50" s="4">
        <v>103</v>
      </c>
      <c r="D50" s="4">
        <v>95</v>
      </c>
      <c r="E50" s="5">
        <v>0.92233009708737868</v>
      </c>
      <c r="F50" s="4">
        <v>90</v>
      </c>
      <c r="G50" s="5">
        <v>0.87378640776699024</v>
      </c>
      <c r="H50" s="6" t="s">
        <v>32</v>
      </c>
    </row>
    <row r="51" spans="1:9" x14ac:dyDescent="0.25">
      <c r="A51" s="163"/>
      <c r="B51" s="7" t="s">
        <v>48</v>
      </c>
      <c r="C51" s="4">
        <v>81</v>
      </c>
      <c r="D51" s="4">
        <v>77</v>
      </c>
      <c r="E51" s="5">
        <v>0.95061728395061729</v>
      </c>
      <c r="F51" s="4">
        <v>71</v>
      </c>
      <c r="G51" s="5">
        <v>0.87654320987654322</v>
      </c>
      <c r="H51" s="6" t="s">
        <v>32</v>
      </c>
    </row>
    <row r="52" spans="1:9" x14ac:dyDescent="0.25">
      <c r="A52" s="163"/>
      <c r="B52" s="7" t="s">
        <v>47</v>
      </c>
      <c r="C52" s="121" t="s">
        <v>32</v>
      </c>
      <c r="D52" s="121" t="s">
        <v>32</v>
      </c>
      <c r="E52" s="122" t="s">
        <v>32</v>
      </c>
      <c r="F52" s="121" t="s">
        <v>32</v>
      </c>
      <c r="G52" s="122" t="s">
        <v>32</v>
      </c>
      <c r="H52" s="119" t="s">
        <v>32</v>
      </c>
    </row>
    <row r="53" spans="1:9" x14ac:dyDescent="0.25">
      <c r="A53" s="163"/>
      <c r="B53" s="52" t="s">
        <v>30</v>
      </c>
      <c r="C53" s="17">
        <f>IFERROR(SUM(C48:C52), "--")</f>
        <v>242</v>
      </c>
      <c r="D53" s="17">
        <f>IFERROR(SUM(D48:D52), "--")</f>
        <v>227</v>
      </c>
      <c r="E53" s="100">
        <f>IFERROR(D53/C53, "--" )</f>
        <v>0.93801652892561982</v>
      </c>
      <c r="F53" s="17">
        <f>IFERROR(SUM(F48:F52), "--")</f>
        <v>213</v>
      </c>
      <c r="G53" s="100">
        <f>IFERROR(F53/C53, "--" )</f>
        <v>0.8801652892561983</v>
      </c>
      <c r="H53" s="101" t="s">
        <v>32</v>
      </c>
    </row>
    <row r="54" spans="1:9" ht="15" customHeight="1" x14ac:dyDescent="0.25">
      <c r="A54" s="157" t="s">
        <v>112</v>
      </c>
      <c r="B54" s="85" t="s">
        <v>0</v>
      </c>
      <c r="C54" s="86">
        <v>89</v>
      </c>
      <c r="D54" s="86">
        <v>85</v>
      </c>
      <c r="E54" s="88">
        <v>0.9550561797752809</v>
      </c>
      <c r="F54" s="86">
        <v>79</v>
      </c>
      <c r="G54" s="88">
        <v>0.88764044943820219</v>
      </c>
      <c r="H54" s="87" t="s">
        <v>32</v>
      </c>
    </row>
    <row r="55" spans="1:9" x14ac:dyDescent="0.25">
      <c r="A55" s="158"/>
      <c r="B55" s="85" t="s">
        <v>1</v>
      </c>
      <c r="C55" s="86">
        <v>85</v>
      </c>
      <c r="D55" s="86">
        <v>82</v>
      </c>
      <c r="E55" s="88">
        <v>0.96470588235294119</v>
      </c>
      <c r="F55" s="86">
        <v>78</v>
      </c>
      <c r="G55" s="88">
        <v>0.91764705882352937</v>
      </c>
      <c r="H55" s="87" t="s">
        <v>32</v>
      </c>
      <c r="I55" s="56"/>
    </row>
    <row r="56" spans="1:9" x14ac:dyDescent="0.25">
      <c r="A56" s="158"/>
      <c r="B56" s="85" t="s">
        <v>2</v>
      </c>
      <c r="C56" s="86">
        <v>119</v>
      </c>
      <c r="D56" s="86">
        <v>117</v>
      </c>
      <c r="E56" s="88">
        <v>0.98319327731092432</v>
      </c>
      <c r="F56" s="86">
        <v>110</v>
      </c>
      <c r="G56" s="88">
        <v>0.92436974789915971</v>
      </c>
      <c r="H56" s="87" t="s">
        <v>32</v>
      </c>
      <c r="I56" s="56"/>
    </row>
    <row r="57" spans="1:9" x14ac:dyDescent="0.25">
      <c r="A57" s="158"/>
      <c r="B57" s="85" t="s">
        <v>48</v>
      </c>
      <c r="C57" s="86">
        <v>114</v>
      </c>
      <c r="D57" s="86">
        <v>107</v>
      </c>
      <c r="E57" s="88">
        <v>0.93859649122807021</v>
      </c>
      <c r="F57" s="86">
        <v>106</v>
      </c>
      <c r="G57" s="88">
        <v>0.92982456140350878</v>
      </c>
      <c r="H57" s="87" t="s">
        <v>32</v>
      </c>
      <c r="I57" s="56"/>
    </row>
    <row r="58" spans="1:9" x14ac:dyDescent="0.25">
      <c r="A58" s="158"/>
      <c r="B58" s="85" t="s">
        <v>47</v>
      </c>
      <c r="C58" s="111" t="s">
        <v>32</v>
      </c>
      <c r="D58" s="111" t="s">
        <v>32</v>
      </c>
      <c r="E58" s="112" t="s">
        <v>32</v>
      </c>
      <c r="F58" s="111" t="s">
        <v>32</v>
      </c>
      <c r="G58" s="112" t="s">
        <v>32</v>
      </c>
      <c r="H58" s="113" t="s">
        <v>32</v>
      </c>
      <c r="I58" s="56"/>
    </row>
    <row r="59" spans="1:9" x14ac:dyDescent="0.25">
      <c r="A59" s="159"/>
      <c r="B59" s="93" t="s">
        <v>30</v>
      </c>
      <c r="C59" s="105">
        <f>IFERROR(SUM(C54:C58), "--")</f>
        <v>407</v>
      </c>
      <c r="D59" s="105">
        <f>IFERROR(SUM(D54:D58), "--")</f>
        <v>391</v>
      </c>
      <c r="E59" s="107">
        <f>IFERROR(D59/C59, "--" )</f>
        <v>0.9606879606879607</v>
      </c>
      <c r="F59" s="105">
        <f>IFERROR(SUM(F54:F58), "--")</f>
        <v>373</v>
      </c>
      <c r="G59" s="107">
        <f>IFERROR(F59/C59, "--" )</f>
        <v>0.91646191646191644</v>
      </c>
      <c r="H59" s="106" t="s">
        <v>32</v>
      </c>
      <c r="I59" s="56"/>
    </row>
    <row r="60" spans="1:9" ht="15" customHeight="1" x14ac:dyDescent="0.25">
      <c r="A60" s="164" t="s">
        <v>113</v>
      </c>
      <c r="B60" s="7" t="s">
        <v>0</v>
      </c>
      <c r="C60" s="4">
        <v>93</v>
      </c>
      <c r="D60" s="4">
        <v>91</v>
      </c>
      <c r="E60" s="5">
        <v>0.978494623655914</v>
      </c>
      <c r="F60" s="4">
        <v>88</v>
      </c>
      <c r="G60" s="5">
        <v>0.94623655913978499</v>
      </c>
      <c r="H60" s="6" t="s">
        <v>32</v>
      </c>
    </row>
    <row r="61" spans="1:9" x14ac:dyDescent="0.25">
      <c r="A61" s="165"/>
      <c r="B61" s="7" t="s">
        <v>1</v>
      </c>
      <c r="C61" s="4">
        <v>92</v>
      </c>
      <c r="D61" s="4">
        <v>89</v>
      </c>
      <c r="E61" s="5">
        <v>0.96739130434782605</v>
      </c>
      <c r="F61" s="4">
        <v>89</v>
      </c>
      <c r="G61" s="5">
        <v>0.96739130434782605</v>
      </c>
      <c r="H61" s="6" t="s">
        <v>32</v>
      </c>
      <c r="I61" s="56"/>
    </row>
    <row r="62" spans="1:9" x14ac:dyDescent="0.25">
      <c r="A62" s="165"/>
      <c r="B62" s="7" t="s">
        <v>2</v>
      </c>
      <c r="C62" s="4">
        <v>116</v>
      </c>
      <c r="D62" s="4">
        <v>114</v>
      </c>
      <c r="E62" s="5">
        <v>0.98275862068965514</v>
      </c>
      <c r="F62" s="4">
        <v>111</v>
      </c>
      <c r="G62" s="5">
        <v>0.9568965517241379</v>
      </c>
      <c r="H62" s="6" t="s">
        <v>32</v>
      </c>
      <c r="I62" s="56"/>
    </row>
    <row r="63" spans="1:9" x14ac:dyDescent="0.25">
      <c r="A63" s="165"/>
      <c r="B63" s="7" t="s">
        <v>48</v>
      </c>
      <c r="C63" s="4">
        <v>112</v>
      </c>
      <c r="D63" s="4">
        <v>104</v>
      </c>
      <c r="E63" s="5">
        <v>0.9285714285714286</v>
      </c>
      <c r="F63" s="4">
        <v>97</v>
      </c>
      <c r="G63" s="5">
        <v>0.8660714285714286</v>
      </c>
      <c r="H63" s="6" t="s">
        <v>32</v>
      </c>
      <c r="I63" s="56"/>
    </row>
    <row r="64" spans="1:9" x14ac:dyDescent="0.25">
      <c r="A64" s="165"/>
      <c r="B64" s="7" t="s">
        <v>47</v>
      </c>
      <c r="C64" s="121" t="s">
        <v>32</v>
      </c>
      <c r="D64" s="121" t="s">
        <v>32</v>
      </c>
      <c r="E64" s="122" t="s">
        <v>32</v>
      </c>
      <c r="F64" s="121" t="s">
        <v>32</v>
      </c>
      <c r="G64" s="122" t="s">
        <v>32</v>
      </c>
      <c r="H64" s="119" t="s">
        <v>32</v>
      </c>
      <c r="I64" s="56"/>
    </row>
    <row r="65" spans="1:9" x14ac:dyDescent="0.25">
      <c r="A65" s="166"/>
      <c r="B65" s="52" t="s">
        <v>30</v>
      </c>
      <c r="C65" s="17">
        <f>IFERROR(SUM(C60:C64), "--")</f>
        <v>413</v>
      </c>
      <c r="D65" s="17">
        <f>IFERROR(SUM(D60:D64), "--")</f>
        <v>398</v>
      </c>
      <c r="E65" s="100">
        <f>IFERROR(D65/C65, "--" )</f>
        <v>0.96368038740920092</v>
      </c>
      <c r="F65" s="17">
        <f>IFERROR(SUM(F60:F64), "--")</f>
        <v>385</v>
      </c>
      <c r="G65" s="100">
        <f>IFERROR(F65/C65, "--" )</f>
        <v>0.93220338983050843</v>
      </c>
      <c r="H65" s="101" t="s">
        <v>32</v>
      </c>
      <c r="I65" s="56"/>
    </row>
    <row r="66" spans="1:9" ht="15" customHeight="1" x14ac:dyDescent="0.25">
      <c r="A66" s="157" t="s">
        <v>114</v>
      </c>
      <c r="B66" s="85" t="s">
        <v>0</v>
      </c>
      <c r="C66" s="86">
        <v>151</v>
      </c>
      <c r="D66" s="86">
        <v>140</v>
      </c>
      <c r="E66" s="88">
        <v>0.92715231788079466</v>
      </c>
      <c r="F66" s="86">
        <v>136</v>
      </c>
      <c r="G66" s="88">
        <v>0.90066225165562919</v>
      </c>
      <c r="H66" s="87" t="s">
        <v>32</v>
      </c>
    </row>
    <row r="67" spans="1:9" x14ac:dyDescent="0.25">
      <c r="A67" s="158"/>
      <c r="B67" s="85" t="s">
        <v>1</v>
      </c>
      <c r="C67" s="86">
        <v>150</v>
      </c>
      <c r="D67" s="86">
        <v>145</v>
      </c>
      <c r="E67" s="88">
        <v>0.96666666666666667</v>
      </c>
      <c r="F67" s="86">
        <v>137</v>
      </c>
      <c r="G67" s="88">
        <v>0.91333333333333333</v>
      </c>
      <c r="H67" s="87" t="s">
        <v>32</v>
      </c>
      <c r="I67" s="56"/>
    </row>
    <row r="68" spans="1:9" x14ac:dyDescent="0.25">
      <c r="A68" s="158"/>
      <c r="B68" s="85" t="s">
        <v>2</v>
      </c>
      <c r="C68" s="86">
        <v>137</v>
      </c>
      <c r="D68" s="86">
        <v>129</v>
      </c>
      <c r="E68" s="88">
        <v>0.94160583941605835</v>
      </c>
      <c r="F68" s="86">
        <v>120</v>
      </c>
      <c r="G68" s="88">
        <v>0.87591240875912413</v>
      </c>
      <c r="H68" s="87" t="s">
        <v>32</v>
      </c>
      <c r="I68" s="56"/>
    </row>
    <row r="69" spans="1:9" x14ac:dyDescent="0.25">
      <c r="A69" s="158"/>
      <c r="B69" s="85" t="s">
        <v>48</v>
      </c>
      <c r="C69" s="111" t="s">
        <v>32</v>
      </c>
      <c r="D69" s="111" t="s">
        <v>32</v>
      </c>
      <c r="E69" s="112" t="s">
        <v>32</v>
      </c>
      <c r="F69" s="111" t="s">
        <v>32</v>
      </c>
      <c r="G69" s="112" t="s">
        <v>32</v>
      </c>
      <c r="H69" s="113" t="s">
        <v>32</v>
      </c>
      <c r="I69" s="56"/>
    </row>
    <row r="70" spans="1:9" x14ac:dyDescent="0.25">
      <c r="A70" s="158"/>
      <c r="B70" s="85" t="s">
        <v>47</v>
      </c>
      <c r="C70" s="111" t="s">
        <v>32</v>
      </c>
      <c r="D70" s="111" t="s">
        <v>32</v>
      </c>
      <c r="E70" s="112" t="s">
        <v>32</v>
      </c>
      <c r="F70" s="111" t="s">
        <v>32</v>
      </c>
      <c r="G70" s="112" t="s">
        <v>32</v>
      </c>
      <c r="H70" s="113" t="s">
        <v>32</v>
      </c>
      <c r="I70" s="56"/>
    </row>
    <row r="71" spans="1:9" x14ac:dyDescent="0.25">
      <c r="A71" s="159"/>
      <c r="B71" s="93" t="s">
        <v>30</v>
      </c>
      <c r="C71" s="105">
        <f>IFERROR(SUM(C66:C70), "--")</f>
        <v>438</v>
      </c>
      <c r="D71" s="105">
        <f>IFERROR(SUM(D66:D70), "--")</f>
        <v>414</v>
      </c>
      <c r="E71" s="107">
        <f>IFERROR(D71/C71, "--" )</f>
        <v>0.9452054794520548</v>
      </c>
      <c r="F71" s="105">
        <f>IFERROR(SUM(F66:F70), "--")</f>
        <v>393</v>
      </c>
      <c r="G71" s="107">
        <f>IFERROR(F71/C71, "--" )</f>
        <v>0.89726027397260277</v>
      </c>
      <c r="H71" s="106" t="s">
        <v>32</v>
      </c>
      <c r="I71" s="56"/>
    </row>
    <row r="72" spans="1:9" ht="15" customHeight="1" x14ac:dyDescent="0.25">
      <c r="A72" s="163" t="s">
        <v>115</v>
      </c>
      <c r="B72" s="7" t="s">
        <v>0</v>
      </c>
      <c r="C72" s="4">
        <v>95</v>
      </c>
      <c r="D72" s="4">
        <v>89</v>
      </c>
      <c r="E72" s="5">
        <v>0.93684210526315792</v>
      </c>
      <c r="F72" s="4">
        <v>85</v>
      </c>
      <c r="G72" s="5">
        <v>0.89473684210526316</v>
      </c>
      <c r="H72" s="6" t="s">
        <v>32</v>
      </c>
    </row>
    <row r="73" spans="1:9" x14ac:dyDescent="0.25">
      <c r="A73" s="163"/>
      <c r="B73" s="7" t="s">
        <v>1</v>
      </c>
      <c r="C73" s="4">
        <v>113</v>
      </c>
      <c r="D73" s="4">
        <v>108</v>
      </c>
      <c r="E73" s="5">
        <v>0.95575221238938057</v>
      </c>
      <c r="F73" s="4">
        <v>106</v>
      </c>
      <c r="G73" s="5">
        <v>0.93805309734513276</v>
      </c>
      <c r="H73" s="6" t="s">
        <v>32</v>
      </c>
    </row>
    <row r="74" spans="1:9" x14ac:dyDescent="0.25">
      <c r="A74" s="163"/>
      <c r="B74" s="7" t="s">
        <v>2</v>
      </c>
      <c r="C74" s="4">
        <v>84</v>
      </c>
      <c r="D74" s="4">
        <v>77</v>
      </c>
      <c r="E74" s="5">
        <v>0.91666666666666663</v>
      </c>
      <c r="F74" s="4">
        <v>69</v>
      </c>
      <c r="G74" s="5">
        <v>0.8214285714285714</v>
      </c>
      <c r="H74" s="6" t="s">
        <v>32</v>
      </c>
    </row>
    <row r="75" spans="1:9" x14ac:dyDescent="0.25">
      <c r="A75" s="163"/>
      <c r="B75" s="7" t="s">
        <v>48</v>
      </c>
      <c r="C75" s="121" t="s">
        <v>32</v>
      </c>
      <c r="D75" s="121" t="s">
        <v>32</v>
      </c>
      <c r="E75" s="122" t="s">
        <v>32</v>
      </c>
      <c r="F75" s="121" t="s">
        <v>32</v>
      </c>
      <c r="G75" s="122" t="s">
        <v>32</v>
      </c>
      <c r="H75" s="119" t="s">
        <v>32</v>
      </c>
    </row>
    <row r="76" spans="1:9" x14ac:dyDescent="0.25">
      <c r="A76" s="163"/>
      <c r="B76" s="7" t="s">
        <v>47</v>
      </c>
      <c r="C76" s="121" t="s">
        <v>32</v>
      </c>
      <c r="D76" s="121" t="s">
        <v>32</v>
      </c>
      <c r="E76" s="122" t="s">
        <v>32</v>
      </c>
      <c r="F76" s="121" t="s">
        <v>32</v>
      </c>
      <c r="G76" s="122" t="s">
        <v>32</v>
      </c>
      <c r="H76" s="119" t="s">
        <v>32</v>
      </c>
    </row>
    <row r="77" spans="1:9" x14ac:dyDescent="0.25">
      <c r="A77" s="163"/>
      <c r="B77" s="52" t="s">
        <v>30</v>
      </c>
      <c r="C77" s="17">
        <f>IFERROR(SUM(C72:C76), "--")</f>
        <v>292</v>
      </c>
      <c r="D77" s="17">
        <f>IFERROR(SUM(D72:D76), "--")</f>
        <v>274</v>
      </c>
      <c r="E77" s="100">
        <f>IFERROR(D77/C77, "--" )</f>
        <v>0.93835616438356162</v>
      </c>
      <c r="F77" s="17">
        <f>IFERROR(SUM(F72:F76), "--")</f>
        <v>260</v>
      </c>
      <c r="G77" s="100">
        <f>IFERROR(F77/C77, "--" )</f>
        <v>0.8904109589041096</v>
      </c>
      <c r="H77" s="101" t="s">
        <v>32</v>
      </c>
    </row>
    <row r="78" spans="1:9" ht="15" customHeight="1" x14ac:dyDescent="0.25">
      <c r="A78" s="157" t="s">
        <v>116</v>
      </c>
      <c r="B78" s="85" t="s">
        <v>0</v>
      </c>
      <c r="C78" s="86">
        <v>105</v>
      </c>
      <c r="D78" s="86">
        <v>95</v>
      </c>
      <c r="E78" s="88">
        <v>0.90476190476190477</v>
      </c>
      <c r="F78" s="86">
        <v>81</v>
      </c>
      <c r="G78" s="88">
        <v>0.77142857142857146</v>
      </c>
      <c r="H78" s="87" t="s">
        <v>32</v>
      </c>
    </row>
    <row r="79" spans="1:9" x14ac:dyDescent="0.25">
      <c r="A79" s="158"/>
      <c r="B79" s="85" t="s">
        <v>1</v>
      </c>
      <c r="C79" s="86">
        <v>83</v>
      </c>
      <c r="D79" s="86">
        <v>79</v>
      </c>
      <c r="E79" s="88">
        <v>0.95180722891566261</v>
      </c>
      <c r="F79" s="86">
        <v>71</v>
      </c>
      <c r="G79" s="88">
        <v>0.85542168674698793</v>
      </c>
      <c r="H79" s="87" t="s">
        <v>32</v>
      </c>
      <c r="I79" s="56"/>
    </row>
    <row r="80" spans="1:9" x14ac:dyDescent="0.25">
      <c r="A80" s="158"/>
      <c r="B80" s="85" t="s">
        <v>2</v>
      </c>
      <c r="C80" s="86">
        <v>65</v>
      </c>
      <c r="D80" s="86">
        <v>63</v>
      </c>
      <c r="E80" s="88">
        <v>0.96923076923076923</v>
      </c>
      <c r="F80" s="86">
        <v>60</v>
      </c>
      <c r="G80" s="88">
        <v>0.92307692307692313</v>
      </c>
      <c r="H80" s="87" t="s">
        <v>32</v>
      </c>
      <c r="I80" s="56"/>
    </row>
    <row r="81" spans="1:9" x14ac:dyDescent="0.25">
      <c r="A81" s="158"/>
      <c r="B81" s="85" t="s">
        <v>48</v>
      </c>
      <c r="C81" s="111" t="s">
        <v>32</v>
      </c>
      <c r="D81" s="111" t="s">
        <v>32</v>
      </c>
      <c r="E81" s="112" t="s">
        <v>32</v>
      </c>
      <c r="F81" s="111" t="s">
        <v>32</v>
      </c>
      <c r="G81" s="112" t="s">
        <v>32</v>
      </c>
      <c r="H81" s="113" t="s">
        <v>32</v>
      </c>
      <c r="I81" s="56"/>
    </row>
    <row r="82" spans="1:9" x14ac:dyDescent="0.25">
      <c r="A82" s="158"/>
      <c r="B82" s="85" t="s">
        <v>47</v>
      </c>
      <c r="C82" s="111" t="s">
        <v>32</v>
      </c>
      <c r="D82" s="111" t="s">
        <v>32</v>
      </c>
      <c r="E82" s="112" t="s">
        <v>32</v>
      </c>
      <c r="F82" s="111" t="s">
        <v>32</v>
      </c>
      <c r="G82" s="112" t="s">
        <v>32</v>
      </c>
      <c r="H82" s="113" t="s">
        <v>32</v>
      </c>
      <c r="I82" s="56"/>
    </row>
    <row r="83" spans="1:9" x14ac:dyDescent="0.25">
      <c r="A83" s="159"/>
      <c r="B83" s="93" t="s">
        <v>30</v>
      </c>
      <c r="C83" s="105">
        <f>IFERROR(SUM(C78:C82), "--")</f>
        <v>253</v>
      </c>
      <c r="D83" s="105">
        <f>IFERROR(SUM(D78:D82), "--")</f>
        <v>237</v>
      </c>
      <c r="E83" s="107">
        <f>IFERROR(D83/C83, "--" )</f>
        <v>0.93675889328063244</v>
      </c>
      <c r="F83" s="105">
        <f>IFERROR(SUM(F78:F82), "--")</f>
        <v>212</v>
      </c>
      <c r="G83" s="107">
        <f>IFERROR(F83/C83, "--" )</f>
        <v>0.8379446640316206</v>
      </c>
      <c r="H83" s="106" t="s">
        <v>32</v>
      </c>
      <c r="I83" s="56"/>
    </row>
    <row r="84" spans="1:9" ht="15" customHeight="1" x14ac:dyDescent="0.25">
      <c r="A84" s="164" t="s">
        <v>117</v>
      </c>
      <c r="B84" s="7" t="s">
        <v>0</v>
      </c>
      <c r="C84" s="121" t="s">
        <v>32</v>
      </c>
      <c r="D84" s="121" t="s">
        <v>32</v>
      </c>
      <c r="E84" s="122" t="s">
        <v>32</v>
      </c>
      <c r="F84" s="121" t="s">
        <v>32</v>
      </c>
      <c r="G84" s="122" t="s">
        <v>32</v>
      </c>
      <c r="H84" s="119" t="s">
        <v>32</v>
      </c>
    </row>
    <row r="85" spans="1:9" x14ac:dyDescent="0.25">
      <c r="A85" s="165"/>
      <c r="B85" s="7" t="s">
        <v>1</v>
      </c>
      <c r="C85" s="121" t="s">
        <v>32</v>
      </c>
      <c r="D85" s="121" t="s">
        <v>32</v>
      </c>
      <c r="E85" s="122" t="s">
        <v>32</v>
      </c>
      <c r="F85" s="121" t="s">
        <v>32</v>
      </c>
      <c r="G85" s="122" t="s">
        <v>32</v>
      </c>
      <c r="H85" s="119" t="s">
        <v>32</v>
      </c>
      <c r="I85" s="56"/>
    </row>
    <row r="86" spans="1:9" x14ac:dyDescent="0.25">
      <c r="A86" s="165"/>
      <c r="B86" s="7" t="s">
        <v>2</v>
      </c>
      <c r="C86" s="121" t="s">
        <v>32</v>
      </c>
      <c r="D86" s="121" t="s">
        <v>32</v>
      </c>
      <c r="E86" s="122" t="s">
        <v>32</v>
      </c>
      <c r="F86" s="121" t="s">
        <v>32</v>
      </c>
      <c r="G86" s="122" t="s">
        <v>32</v>
      </c>
      <c r="H86" s="119" t="s">
        <v>32</v>
      </c>
      <c r="I86" s="56"/>
    </row>
    <row r="87" spans="1:9" x14ac:dyDescent="0.25">
      <c r="A87" s="165"/>
      <c r="B87" s="7" t="s">
        <v>48</v>
      </c>
      <c r="C87" s="123" t="s">
        <v>32</v>
      </c>
      <c r="D87" s="123" t="s">
        <v>32</v>
      </c>
      <c r="E87" s="117" t="s">
        <v>32</v>
      </c>
      <c r="F87" s="123" t="s">
        <v>32</v>
      </c>
      <c r="G87" s="117" t="s">
        <v>32</v>
      </c>
      <c r="H87" s="123" t="s">
        <v>32</v>
      </c>
      <c r="I87" s="56"/>
    </row>
    <row r="88" spans="1:9" x14ac:dyDescent="0.25">
      <c r="A88" s="165"/>
      <c r="B88" s="7" t="s">
        <v>47</v>
      </c>
      <c r="C88" s="4">
        <v>96</v>
      </c>
      <c r="D88" s="4">
        <v>86</v>
      </c>
      <c r="E88" s="5">
        <v>0.89583333333333337</v>
      </c>
      <c r="F88" s="4">
        <v>75</v>
      </c>
      <c r="G88" s="5">
        <v>0.78125</v>
      </c>
      <c r="H88" s="6" t="s">
        <v>32</v>
      </c>
      <c r="I88" s="56"/>
    </row>
    <row r="89" spans="1:9" x14ac:dyDescent="0.25">
      <c r="A89" s="166"/>
      <c r="B89" s="52" t="s">
        <v>30</v>
      </c>
      <c r="C89" s="17">
        <f>IFERROR(SUM(C84:C88), "--")</f>
        <v>96</v>
      </c>
      <c r="D89" s="17">
        <f>IFERROR(SUM(D84:D88), "--")</f>
        <v>86</v>
      </c>
      <c r="E89" s="100">
        <f>IFERROR(D89/C89, "--" )</f>
        <v>0.89583333333333337</v>
      </c>
      <c r="F89" s="17">
        <f>IFERROR(SUM(F84:F88), "--")</f>
        <v>75</v>
      </c>
      <c r="G89" s="100">
        <f>IFERROR(F89/C89, "--" )</f>
        <v>0.78125</v>
      </c>
      <c r="H89" s="101" t="s">
        <v>32</v>
      </c>
      <c r="I89" s="56"/>
    </row>
    <row r="90" spans="1:9" ht="15" customHeight="1" x14ac:dyDescent="0.25">
      <c r="A90" s="157" t="s">
        <v>118</v>
      </c>
      <c r="B90" s="85" t="s">
        <v>0</v>
      </c>
      <c r="C90" s="111">
        <v>142</v>
      </c>
      <c r="D90" s="111">
        <v>138</v>
      </c>
      <c r="E90" s="112">
        <v>0.971830985915493</v>
      </c>
      <c r="F90" s="111">
        <v>131</v>
      </c>
      <c r="G90" s="112">
        <v>0.92253521126760563</v>
      </c>
      <c r="H90" s="113">
        <v>2.8443609022556386</v>
      </c>
    </row>
    <row r="91" spans="1:9" x14ac:dyDescent="0.25">
      <c r="A91" s="158"/>
      <c r="B91" s="85" t="s">
        <v>1</v>
      </c>
      <c r="C91" s="86" t="s">
        <v>32</v>
      </c>
      <c r="D91" s="86" t="s">
        <v>32</v>
      </c>
      <c r="E91" s="88" t="s">
        <v>32</v>
      </c>
      <c r="F91" s="86" t="s">
        <v>32</v>
      </c>
      <c r="G91" s="88" t="s">
        <v>32</v>
      </c>
      <c r="H91" s="87" t="s">
        <v>32</v>
      </c>
      <c r="I91" s="56"/>
    </row>
    <row r="92" spans="1:9" x14ac:dyDescent="0.25">
      <c r="A92" s="158"/>
      <c r="B92" s="85" t="s">
        <v>2</v>
      </c>
      <c r="C92" s="86" t="s">
        <v>32</v>
      </c>
      <c r="D92" s="86" t="s">
        <v>32</v>
      </c>
      <c r="E92" s="88" t="s">
        <v>32</v>
      </c>
      <c r="F92" s="86" t="s">
        <v>32</v>
      </c>
      <c r="G92" s="88" t="s">
        <v>32</v>
      </c>
      <c r="H92" s="87" t="s">
        <v>32</v>
      </c>
      <c r="I92" s="56"/>
    </row>
    <row r="93" spans="1:9" x14ac:dyDescent="0.25">
      <c r="A93" s="158"/>
      <c r="B93" s="85" t="s">
        <v>48</v>
      </c>
      <c r="C93" s="111" t="s">
        <v>32</v>
      </c>
      <c r="D93" s="111" t="s">
        <v>32</v>
      </c>
      <c r="E93" s="112" t="s">
        <v>32</v>
      </c>
      <c r="F93" s="111" t="s">
        <v>32</v>
      </c>
      <c r="G93" s="112" t="s">
        <v>32</v>
      </c>
      <c r="H93" s="113" t="s">
        <v>32</v>
      </c>
      <c r="I93" s="56"/>
    </row>
    <row r="94" spans="1:9" x14ac:dyDescent="0.25">
      <c r="A94" s="158"/>
      <c r="B94" s="85" t="s">
        <v>47</v>
      </c>
      <c r="C94" s="111" t="s">
        <v>32</v>
      </c>
      <c r="D94" s="111" t="s">
        <v>32</v>
      </c>
      <c r="E94" s="112" t="s">
        <v>32</v>
      </c>
      <c r="F94" s="111" t="s">
        <v>32</v>
      </c>
      <c r="G94" s="112" t="s">
        <v>32</v>
      </c>
      <c r="H94" s="113" t="s">
        <v>32</v>
      </c>
      <c r="I94" s="56"/>
    </row>
    <row r="95" spans="1:9" x14ac:dyDescent="0.25">
      <c r="A95" s="159"/>
      <c r="B95" s="93" t="s">
        <v>30</v>
      </c>
      <c r="C95" s="105">
        <f>IFERROR(SUM(C90:C94), "--")</f>
        <v>142</v>
      </c>
      <c r="D95" s="105">
        <f>IFERROR(SUM(D90:D94), "--")</f>
        <v>138</v>
      </c>
      <c r="E95" s="107">
        <f>IFERROR(D95/C95, "--" )</f>
        <v>0.971830985915493</v>
      </c>
      <c r="F95" s="105">
        <f>IFERROR(SUM(F90:F94), "--")</f>
        <v>131</v>
      </c>
      <c r="G95" s="107">
        <f>IFERROR(F95/C95, "--" )</f>
        <v>0.92253521126760563</v>
      </c>
      <c r="H95" s="106" t="s">
        <v>32</v>
      </c>
      <c r="I95" s="56"/>
    </row>
    <row r="96" spans="1:9" ht="15" customHeight="1" x14ac:dyDescent="0.25">
      <c r="A96" s="164" t="s">
        <v>119</v>
      </c>
      <c r="B96" s="7" t="s">
        <v>0</v>
      </c>
      <c r="C96" s="121" t="s">
        <v>32</v>
      </c>
      <c r="D96" s="121" t="s">
        <v>32</v>
      </c>
      <c r="E96" s="122" t="s">
        <v>32</v>
      </c>
      <c r="F96" s="121" t="s">
        <v>32</v>
      </c>
      <c r="G96" s="122" t="s">
        <v>32</v>
      </c>
      <c r="H96" s="119" t="s">
        <v>32</v>
      </c>
    </row>
    <row r="97" spans="1:9" x14ac:dyDescent="0.25">
      <c r="A97" s="165"/>
      <c r="B97" s="7" t="s">
        <v>1</v>
      </c>
      <c r="C97" s="121">
        <v>147</v>
      </c>
      <c r="D97" s="121">
        <v>134</v>
      </c>
      <c r="E97" s="122">
        <v>0.91156462585034015</v>
      </c>
      <c r="F97" s="121">
        <v>121</v>
      </c>
      <c r="G97" s="122">
        <v>0.8231292517006803</v>
      </c>
      <c r="H97" s="119">
        <v>2.7634920634920634</v>
      </c>
      <c r="I97" s="56"/>
    </row>
    <row r="98" spans="1:9" x14ac:dyDescent="0.25">
      <c r="A98" s="165"/>
      <c r="B98" s="7" t="s">
        <v>2</v>
      </c>
      <c r="C98" s="121">
        <v>139</v>
      </c>
      <c r="D98" s="121">
        <v>134</v>
      </c>
      <c r="E98" s="122">
        <v>0.96402877697841727</v>
      </c>
      <c r="F98" s="121">
        <v>125</v>
      </c>
      <c r="G98" s="122">
        <v>0.89928057553956831</v>
      </c>
      <c r="H98" s="119" t="s">
        <v>32</v>
      </c>
      <c r="I98" s="56"/>
    </row>
    <row r="99" spans="1:9" x14ac:dyDescent="0.25">
      <c r="A99" s="165"/>
      <c r="B99" s="7" t="s">
        <v>48</v>
      </c>
      <c r="C99" s="123" t="s">
        <v>32</v>
      </c>
      <c r="D99" s="123" t="s">
        <v>32</v>
      </c>
      <c r="E99" s="117" t="s">
        <v>32</v>
      </c>
      <c r="F99" s="123" t="s">
        <v>32</v>
      </c>
      <c r="G99" s="117" t="s">
        <v>32</v>
      </c>
      <c r="H99" s="123" t="s">
        <v>32</v>
      </c>
      <c r="I99" s="56"/>
    </row>
    <row r="100" spans="1:9" x14ac:dyDescent="0.25">
      <c r="A100" s="165"/>
      <c r="B100" s="7" t="s">
        <v>47</v>
      </c>
      <c r="C100" s="4" t="s">
        <v>32</v>
      </c>
      <c r="D100" s="4" t="s">
        <v>32</v>
      </c>
      <c r="E100" s="5" t="s">
        <v>32</v>
      </c>
      <c r="F100" s="4" t="s">
        <v>32</v>
      </c>
      <c r="G100" s="5" t="s">
        <v>32</v>
      </c>
      <c r="H100" s="6" t="s">
        <v>32</v>
      </c>
      <c r="I100" s="56"/>
    </row>
    <row r="101" spans="1:9" x14ac:dyDescent="0.25">
      <c r="A101" s="166"/>
      <c r="B101" s="52" t="s">
        <v>30</v>
      </c>
      <c r="C101" s="17">
        <f>IFERROR(SUM(C96:C100), "--")</f>
        <v>286</v>
      </c>
      <c r="D101" s="17">
        <f>IFERROR(SUM(D96:D100), "--")</f>
        <v>268</v>
      </c>
      <c r="E101" s="100">
        <f>IFERROR(D101/C101, "--" )</f>
        <v>0.93706293706293708</v>
      </c>
      <c r="F101" s="17">
        <f>IFERROR(SUM(F96:F100), "--")</f>
        <v>246</v>
      </c>
      <c r="G101" s="100">
        <f>IFERROR(F101/C101, "--" )</f>
        <v>0.8601398601398601</v>
      </c>
      <c r="H101" s="101" t="s">
        <v>32</v>
      </c>
      <c r="I101" s="56"/>
    </row>
    <row r="102" spans="1:9" ht="15" customHeight="1" x14ac:dyDescent="0.25">
      <c r="A102" s="157" t="s">
        <v>120</v>
      </c>
      <c r="B102" s="85" t="s">
        <v>0</v>
      </c>
      <c r="C102" s="111">
        <v>56</v>
      </c>
      <c r="D102" s="111">
        <v>52</v>
      </c>
      <c r="E102" s="112">
        <v>0.9285714285714286</v>
      </c>
      <c r="F102" s="111">
        <v>50</v>
      </c>
      <c r="G102" s="112">
        <v>0.8928571428571429</v>
      </c>
      <c r="H102" s="113" t="s">
        <v>32</v>
      </c>
    </row>
    <row r="103" spans="1:9" x14ac:dyDescent="0.25">
      <c r="A103" s="158"/>
      <c r="B103" s="85" t="s">
        <v>1</v>
      </c>
      <c r="C103" s="86">
        <v>71</v>
      </c>
      <c r="D103" s="86">
        <v>67</v>
      </c>
      <c r="E103" s="88">
        <v>0.94366197183098588</v>
      </c>
      <c r="F103" s="86">
        <v>67</v>
      </c>
      <c r="G103" s="88">
        <v>0.94366197183098588</v>
      </c>
      <c r="H103" s="87" t="s">
        <v>32</v>
      </c>
      <c r="I103" s="56"/>
    </row>
    <row r="104" spans="1:9" x14ac:dyDescent="0.25">
      <c r="A104" s="158"/>
      <c r="B104" s="85" t="s">
        <v>2</v>
      </c>
      <c r="C104" s="86">
        <v>54</v>
      </c>
      <c r="D104" s="86">
        <v>51</v>
      </c>
      <c r="E104" s="88">
        <v>0.94444444444444442</v>
      </c>
      <c r="F104" s="86">
        <v>47</v>
      </c>
      <c r="G104" s="88">
        <v>0.87037037037037035</v>
      </c>
      <c r="H104" s="87" t="s">
        <v>32</v>
      </c>
      <c r="I104" s="56"/>
    </row>
    <row r="105" spans="1:9" x14ac:dyDescent="0.25">
      <c r="A105" s="158"/>
      <c r="B105" s="85" t="s">
        <v>48</v>
      </c>
      <c r="C105" s="111" t="s">
        <v>32</v>
      </c>
      <c r="D105" s="111" t="s">
        <v>32</v>
      </c>
      <c r="E105" s="112" t="s">
        <v>32</v>
      </c>
      <c r="F105" s="111" t="s">
        <v>32</v>
      </c>
      <c r="G105" s="112" t="s">
        <v>32</v>
      </c>
      <c r="H105" s="113" t="s">
        <v>32</v>
      </c>
      <c r="I105" s="56"/>
    </row>
    <row r="106" spans="1:9" x14ac:dyDescent="0.25">
      <c r="A106" s="158"/>
      <c r="B106" s="85" t="s">
        <v>47</v>
      </c>
      <c r="C106" s="111" t="s">
        <v>32</v>
      </c>
      <c r="D106" s="111" t="s">
        <v>32</v>
      </c>
      <c r="E106" s="112" t="s">
        <v>32</v>
      </c>
      <c r="F106" s="111" t="s">
        <v>32</v>
      </c>
      <c r="G106" s="112" t="s">
        <v>32</v>
      </c>
      <c r="H106" s="113" t="s">
        <v>32</v>
      </c>
      <c r="I106" s="56"/>
    </row>
    <row r="107" spans="1:9" x14ac:dyDescent="0.25">
      <c r="A107" s="159"/>
      <c r="B107" s="93" t="s">
        <v>30</v>
      </c>
      <c r="C107" s="105">
        <f>IFERROR(SUM(C102:C106), "--")</f>
        <v>181</v>
      </c>
      <c r="D107" s="105">
        <f>IFERROR(SUM(D102:D106), "--")</f>
        <v>170</v>
      </c>
      <c r="E107" s="107">
        <f>IFERROR(D107/C107, "--" )</f>
        <v>0.93922651933701662</v>
      </c>
      <c r="F107" s="105">
        <f>IFERROR(SUM(F102:F106), "--")</f>
        <v>164</v>
      </c>
      <c r="G107" s="107">
        <f>IFERROR(F107/C107, "--" )</f>
        <v>0.90607734806629836</v>
      </c>
      <c r="H107" s="106" t="s">
        <v>32</v>
      </c>
      <c r="I107" s="56"/>
    </row>
    <row r="108" spans="1:9" ht="15" customHeight="1" x14ac:dyDescent="0.25">
      <c r="A108" s="164" t="s">
        <v>121</v>
      </c>
      <c r="B108" s="7" t="s">
        <v>0</v>
      </c>
      <c r="C108" s="121">
        <v>73</v>
      </c>
      <c r="D108" s="121">
        <v>68</v>
      </c>
      <c r="E108" s="122">
        <v>0.93150684931506844</v>
      </c>
      <c r="F108" s="121">
        <v>64</v>
      </c>
      <c r="G108" s="122">
        <v>0.87671232876712324</v>
      </c>
      <c r="H108" s="119">
        <v>2.9852941176470584</v>
      </c>
    </row>
    <row r="109" spans="1:9" x14ac:dyDescent="0.25">
      <c r="A109" s="165"/>
      <c r="B109" s="7" t="s">
        <v>1</v>
      </c>
      <c r="C109" s="121">
        <v>67</v>
      </c>
      <c r="D109" s="121">
        <v>64</v>
      </c>
      <c r="E109" s="122">
        <v>0.95522388059701491</v>
      </c>
      <c r="F109" s="121">
        <v>64</v>
      </c>
      <c r="G109" s="122">
        <v>0.95522388059701491</v>
      </c>
      <c r="H109" s="119">
        <v>3.1923076923076925</v>
      </c>
      <c r="I109" s="56"/>
    </row>
    <row r="110" spans="1:9" x14ac:dyDescent="0.25">
      <c r="A110" s="165"/>
      <c r="B110" s="7" t="s">
        <v>2</v>
      </c>
      <c r="C110" s="121">
        <v>49</v>
      </c>
      <c r="D110" s="121">
        <v>39</v>
      </c>
      <c r="E110" s="122">
        <v>0.79591836734693877</v>
      </c>
      <c r="F110" s="121">
        <v>36</v>
      </c>
      <c r="G110" s="122">
        <v>0.73469387755102045</v>
      </c>
      <c r="H110" s="119" t="s">
        <v>32</v>
      </c>
      <c r="I110" s="56"/>
    </row>
    <row r="111" spans="1:9" x14ac:dyDescent="0.25">
      <c r="A111" s="165"/>
      <c r="B111" s="7" t="s">
        <v>48</v>
      </c>
      <c r="C111" s="123" t="s">
        <v>32</v>
      </c>
      <c r="D111" s="123" t="s">
        <v>32</v>
      </c>
      <c r="E111" s="117" t="s">
        <v>32</v>
      </c>
      <c r="F111" s="123" t="s">
        <v>32</v>
      </c>
      <c r="G111" s="117" t="s">
        <v>32</v>
      </c>
      <c r="H111" s="123" t="s">
        <v>32</v>
      </c>
      <c r="I111" s="56"/>
    </row>
    <row r="112" spans="1:9" x14ac:dyDescent="0.25">
      <c r="A112" s="165"/>
      <c r="B112" s="7" t="s">
        <v>47</v>
      </c>
      <c r="C112" s="4" t="s">
        <v>32</v>
      </c>
      <c r="D112" s="4" t="s">
        <v>32</v>
      </c>
      <c r="E112" s="5" t="s">
        <v>32</v>
      </c>
      <c r="F112" s="4" t="s">
        <v>32</v>
      </c>
      <c r="G112" s="5" t="s">
        <v>32</v>
      </c>
      <c r="H112" s="6" t="s">
        <v>32</v>
      </c>
      <c r="I112" s="56"/>
    </row>
    <row r="113" spans="1:9" x14ac:dyDescent="0.25">
      <c r="A113" s="166"/>
      <c r="B113" s="52" t="s">
        <v>30</v>
      </c>
      <c r="C113" s="17">
        <f>IFERROR(SUM(C108:C112), "--")</f>
        <v>189</v>
      </c>
      <c r="D113" s="17">
        <f>IFERROR(SUM(D108:D112), "--")</f>
        <v>171</v>
      </c>
      <c r="E113" s="100">
        <f>IFERROR(D113/C113, "--" )</f>
        <v>0.90476190476190477</v>
      </c>
      <c r="F113" s="17">
        <f>IFERROR(SUM(F108:F112), "--")</f>
        <v>164</v>
      </c>
      <c r="G113" s="100">
        <f>IFERROR(F113/C113, "--" )</f>
        <v>0.86772486772486768</v>
      </c>
      <c r="H113" s="101" t="s">
        <v>32</v>
      </c>
      <c r="I113" s="56"/>
    </row>
    <row r="114" spans="1:9" ht="15" customHeight="1" x14ac:dyDescent="0.25">
      <c r="A114" s="157" t="s">
        <v>122</v>
      </c>
      <c r="B114" s="85" t="s">
        <v>0</v>
      </c>
      <c r="C114" s="86">
        <v>83</v>
      </c>
      <c r="D114" s="86">
        <v>78</v>
      </c>
      <c r="E114" s="88">
        <v>0.93975903614457834</v>
      </c>
      <c r="F114" s="86">
        <v>77</v>
      </c>
      <c r="G114" s="88">
        <v>0.92771084337349397</v>
      </c>
      <c r="H114" s="87">
        <v>3.2205128205128206</v>
      </c>
    </row>
    <row r="115" spans="1:9" x14ac:dyDescent="0.25">
      <c r="A115" s="158"/>
      <c r="B115" s="85" t="s">
        <v>1</v>
      </c>
      <c r="C115" s="86">
        <v>117</v>
      </c>
      <c r="D115" s="86">
        <v>107</v>
      </c>
      <c r="E115" s="88">
        <v>0.9145299145299145</v>
      </c>
      <c r="F115" s="86">
        <v>107</v>
      </c>
      <c r="G115" s="88">
        <v>0.9145299145299145</v>
      </c>
      <c r="H115" s="87">
        <v>3.2175257731958764</v>
      </c>
      <c r="I115" s="56"/>
    </row>
    <row r="116" spans="1:9" x14ac:dyDescent="0.25">
      <c r="A116" s="158"/>
      <c r="B116" s="85" t="s">
        <v>2</v>
      </c>
      <c r="C116" s="86">
        <v>107</v>
      </c>
      <c r="D116" s="86">
        <v>101</v>
      </c>
      <c r="E116" s="88">
        <v>0.94392523364485981</v>
      </c>
      <c r="F116" s="86">
        <v>91</v>
      </c>
      <c r="G116" s="88">
        <v>0.85046728971962615</v>
      </c>
      <c r="H116" s="87">
        <v>2.9133333333333336</v>
      </c>
      <c r="I116" s="56"/>
    </row>
    <row r="117" spans="1:9" x14ac:dyDescent="0.25">
      <c r="A117" s="158"/>
      <c r="B117" s="85" t="s">
        <v>48</v>
      </c>
      <c r="C117" s="111" t="s">
        <v>32</v>
      </c>
      <c r="D117" s="111" t="s">
        <v>32</v>
      </c>
      <c r="E117" s="112" t="s">
        <v>32</v>
      </c>
      <c r="F117" s="111" t="s">
        <v>32</v>
      </c>
      <c r="G117" s="112" t="s">
        <v>32</v>
      </c>
      <c r="H117" s="113" t="s">
        <v>32</v>
      </c>
      <c r="I117" s="56"/>
    </row>
    <row r="118" spans="1:9" x14ac:dyDescent="0.25">
      <c r="A118" s="158"/>
      <c r="B118" s="85" t="s">
        <v>47</v>
      </c>
      <c r="C118" s="111" t="s">
        <v>32</v>
      </c>
      <c r="D118" s="111" t="s">
        <v>32</v>
      </c>
      <c r="E118" s="112" t="s">
        <v>32</v>
      </c>
      <c r="F118" s="111" t="s">
        <v>32</v>
      </c>
      <c r="G118" s="112" t="s">
        <v>32</v>
      </c>
      <c r="H118" s="113" t="s">
        <v>32</v>
      </c>
      <c r="I118" s="56"/>
    </row>
    <row r="119" spans="1:9" x14ac:dyDescent="0.25">
      <c r="A119" s="159"/>
      <c r="B119" s="93" t="s">
        <v>30</v>
      </c>
      <c r="C119" s="105">
        <f>IFERROR(SUM(C114:C118), "--")</f>
        <v>307</v>
      </c>
      <c r="D119" s="105">
        <f>IFERROR(SUM(D114:D118), "--")</f>
        <v>286</v>
      </c>
      <c r="E119" s="107">
        <f>IFERROR(D119/C119, "--" )</f>
        <v>0.9315960912052117</v>
      </c>
      <c r="F119" s="105">
        <f>IFERROR(SUM(F114:F118), "--")</f>
        <v>275</v>
      </c>
      <c r="G119" s="107">
        <f>IFERROR(F119/C119, "--" )</f>
        <v>0.89576547231270354</v>
      </c>
      <c r="H119" s="106" t="s">
        <v>32</v>
      </c>
      <c r="I119" s="56"/>
    </row>
    <row r="120" spans="1:9" ht="15" customHeight="1" x14ac:dyDescent="0.25">
      <c r="A120" s="164" t="s">
        <v>123</v>
      </c>
      <c r="B120" s="7" t="s">
        <v>0</v>
      </c>
      <c r="C120" s="4">
        <v>36</v>
      </c>
      <c r="D120" s="4">
        <v>34</v>
      </c>
      <c r="E120" s="5">
        <v>0.94444444444444442</v>
      </c>
      <c r="F120" s="4">
        <v>28</v>
      </c>
      <c r="G120" s="5">
        <v>0.77777777777777779</v>
      </c>
      <c r="H120" s="6">
        <v>2.9090909090909092</v>
      </c>
    </row>
    <row r="121" spans="1:9" x14ac:dyDescent="0.25">
      <c r="A121" s="165"/>
      <c r="B121" s="7" t="s">
        <v>1</v>
      </c>
      <c r="C121" s="4">
        <v>45</v>
      </c>
      <c r="D121" s="4">
        <v>44</v>
      </c>
      <c r="E121" s="5">
        <v>0.97777777777777775</v>
      </c>
      <c r="F121" s="4">
        <v>43</v>
      </c>
      <c r="G121" s="5">
        <v>0.9555555555555556</v>
      </c>
      <c r="H121" s="6">
        <v>3.0627906976744188</v>
      </c>
      <c r="I121" s="56"/>
    </row>
    <row r="122" spans="1:9" x14ac:dyDescent="0.25">
      <c r="A122" s="165"/>
      <c r="B122" s="7" t="s">
        <v>2</v>
      </c>
      <c r="C122" s="4">
        <v>26</v>
      </c>
      <c r="D122" s="4">
        <v>24</v>
      </c>
      <c r="E122" s="5">
        <v>0.92307692307692313</v>
      </c>
      <c r="F122" s="4">
        <v>23</v>
      </c>
      <c r="G122" s="5">
        <v>0.88461538461538458</v>
      </c>
      <c r="H122" s="6">
        <v>2.6173913043478261</v>
      </c>
      <c r="I122" s="56"/>
    </row>
    <row r="123" spans="1:9" x14ac:dyDescent="0.25">
      <c r="A123" s="165"/>
      <c r="B123" s="7" t="s">
        <v>48</v>
      </c>
      <c r="C123" s="123" t="s">
        <v>32</v>
      </c>
      <c r="D123" s="123" t="s">
        <v>32</v>
      </c>
      <c r="E123" s="117" t="s">
        <v>32</v>
      </c>
      <c r="F123" s="123" t="s">
        <v>32</v>
      </c>
      <c r="G123" s="117" t="s">
        <v>32</v>
      </c>
      <c r="H123" s="123" t="s">
        <v>32</v>
      </c>
      <c r="I123" s="56"/>
    </row>
    <row r="124" spans="1:9" x14ac:dyDescent="0.25">
      <c r="A124" s="165"/>
      <c r="B124" s="7" t="s">
        <v>47</v>
      </c>
      <c r="C124" s="121" t="s">
        <v>32</v>
      </c>
      <c r="D124" s="121" t="s">
        <v>32</v>
      </c>
      <c r="E124" s="122" t="s">
        <v>32</v>
      </c>
      <c r="F124" s="121" t="s">
        <v>32</v>
      </c>
      <c r="G124" s="122" t="s">
        <v>32</v>
      </c>
      <c r="H124" s="119" t="s">
        <v>32</v>
      </c>
      <c r="I124" s="56"/>
    </row>
    <row r="125" spans="1:9" x14ac:dyDescent="0.25">
      <c r="A125" s="166"/>
      <c r="B125" s="52" t="s">
        <v>30</v>
      </c>
      <c r="C125" s="17">
        <f>IFERROR(SUM(C120:C124), "--")</f>
        <v>107</v>
      </c>
      <c r="D125" s="17">
        <f>IFERROR(SUM(D120:D124), "--")</f>
        <v>102</v>
      </c>
      <c r="E125" s="100">
        <f>IFERROR(D125/C125, "--" )</f>
        <v>0.95327102803738317</v>
      </c>
      <c r="F125" s="17">
        <f>IFERROR(SUM(F120:F124), "--")</f>
        <v>94</v>
      </c>
      <c r="G125" s="100">
        <f>IFERROR(F125/C125, "--" )</f>
        <v>0.87850467289719625</v>
      </c>
      <c r="H125" s="101" t="s">
        <v>32</v>
      </c>
      <c r="I125" s="56"/>
    </row>
    <row r="126" spans="1:9" ht="15" customHeight="1" x14ac:dyDescent="0.25">
      <c r="A126" s="157" t="s">
        <v>124</v>
      </c>
      <c r="B126" s="85" t="s">
        <v>0</v>
      </c>
      <c r="C126" s="86">
        <v>66</v>
      </c>
      <c r="D126" s="86">
        <v>65</v>
      </c>
      <c r="E126" s="88">
        <v>0.98484848484848486</v>
      </c>
      <c r="F126" s="86">
        <v>59</v>
      </c>
      <c r="G126" s="88">
        <v>0.89393939393939392</v>
      </c>
      <c r="H126" s="87">
        <v>2.7500000000000004</v>
      </c>
    </row>
    <row r="127" spans="1:9" x14ac:dyDescent="0.25">
      <c r="A127" s="158"/>
      <c r="B127" s="85" t="s">
        <v>1</v>
      </c>
      <c r="C127" s="86">
        <v>73</v>
      </c>
      <c r="D127" s="86">
        <v>73</v>
      </c>
      <c r="E127" s="88">
        <v>1</v>
      </c>
      <c r="F127" s="86">
        <v>72</v>
      </c>
      <c r="G127" s="88">
        <v>0.98630136986301364</v>
      </c>
      <c r="H127" s="87">
        <v>3.1630769230769236</v>
      </c>
      <c r="I127" s="56"/>
    </row>
    <row r="128" spans="1:9" x14ac:dyDescent="0.25">
      <c r="A128" s="158"/>
      <c r="B128" s="85" t="s">
        <v>2</v>
      </c>
      <c r="C128" s="86">
        <v>63</v>
      </c>
      <c r="D128" s="86">
        <v>59</v>
      </c>
      <c r="E128" s="88">
        <v>0.93650793650793651</v>
      </c>
      <c r="F128" s="86">
        <v>55</v>
      </c>
      <c r="G128" s="88">
        <v>0.87301587301587302</v>
      </c>
      <c r="H128" s="87">
        <v>3.2351851851851858</v>
      </c>
      <c r="I128" s="56"/>
    </row>
    <row r="129" spans="1:9" x14ac:dyDescent="0.25">
      <c r="A129" s="158"/>
      <c r="B129" s="85" t="s">
        <v>48</v>
      </c>
      <c r="C129" s="111" t="s">
        <v>32</v>
      </c>
      <c r="D129" s="111" t="s">
        <v>32</v>
      </c>
      <c r="E129" s="112" t="s">
        <v>32</v>
      </c>
      <c r="F129" s="111" t="s">
        <v>32</v>
      </c>
      <c r="G129" s="112" t="s">
        <v>32</v>
      </c>
      <c r="H129" s="113" t="s">
        <v>32</v>
      </c>
      <c r="I129" s="56"/>
    </row>
    <row r="130" spans="1:9" x14ac:dyDescent="0.25">
      <c r="A130" s="158"/>
      <c r="B130" s="85" t="s">
        <v>47</v>
      </c>
      <c r="C130" s="111" t="s">
        <v>32</v>
      </c>
      <c r="D130" s="111" t="s">
        <v>32</v>
      </c>
      <c r="E130" s="112" t="s">
        <v>32</v>
      </c>
      <c r="F130" s="111" t="s">
        <v>32</v>
      </c>
      <c r="G130" s="112" t="s">
        <v>32</v>
      </c>
      <c r="H130" s="113" t="s">
        <v>32</v>
      </c>
      <c r="I130" s="56"/>
    </row>
    <row r="131" spans="1:9" x14ac:dyDescent="0.25">
      <c r="A131" s="159"/>
      <c r="B131" s="93" t="s">
        <v>30</v>
      </c>
      <c r="C131" s="105">
        <f>IFERROR(SUM(C126:C130), "--")</f>
        <v>202</v>
      </c>
      <c r="D131" s="105">
        <f>IFERROR(SUM(D126:D130), "--")</f>
        <v>197</v>
      </c>
      <c r="E131" s="107">
        <f>IFERROR(D131/C131, "--" )</f>
        <v>0.97524752475247523</v>
      </c>
      <c r="F131" s="105">
        <f>IFERROR(SUM(F126:F130), "--")</f>
        <v>186</v>
      </c>
      <c r="G131" s="107">
        <f>IFERROR(F131/C131, "--" )</f>
        <v>0.92079207920792083</v>
      </c>
      <c r="H131" s="106" t="s">
        <v>32</v>
      </c>
      <c r="I131" s="56"/>
    </row>
    <row r="132" spans="1:9" ht="15" customHeight="1" x14ac:dyDescent="0.25">
      <c r="A132" s="163" t="s">
        <v>125</v>
      </c>
      <c r="B132" s="7" t="s">
        <v>0</v>
      </c>
      <c r="C132" s="4">
        <v>35</v>
      </c>
      <c r="D132" s="4">
        <v>35</v>
      </c>
      <c r="E132" s="5">
        <v>1</v>
      </c>
      <c r="F132" s="4">
        <v>29</v>
      </c>
      <c r="G132" s="5">
        <v>0.82857142857142863</v>
      </c>
      <c r="H132" s="6">
        <v>2.3714285714285714</v>
      </c>
    </row>
    <row r="133" spans="1:9" x14ac:dyDescent="0.25">
      <c r="A133" s="163"/>
      <c r="B133" s="7" t="s">
        <v>1</v>
      </c>
      <c r="C133" s="121" t="s">
        <v>32</v>
      </c>
      <c r="D133" s="121" t="s">
        <v>32</v>
      </c>
      <c r="E133" s="122" t="s">
        <v>32</v>
      </c>
      <c r="F133" s="121" t="s">
        <v>32</v>
      </c>
      <c r="G133" s="122" t="s">
        <v>32</v>
      </c>
      <c r="H133" s="119" t="s">
        <v>32</v>
      </c>
    </row>
    <row r="134" spans="1:9" x14ac:dyDescent="0.25">
      <c r="A134" s="163"/>
      <c r="B134" s="7" t="s">
        <v>2</v>
      </c>
      <c r="C134" s="121" t="s">
        <v>32</v>
      </c>
      <c r="D134" s="121" t="s">
        <v>32</v>
      </c>
      <c r="E134" s="122" t="s">
        <v>32</v>
      </c>
      <c r="F134" s="121" t="s">
        <v>32</v>
      </c>
      <c r="G134" s="122" t="s">
        <v>32</v>
      </c>
      <c r="H134" s="119" t="s">
        <v>32</v>
      </c>
    </row>
    <row r="135" spans="1:9" x14ac:dyDescent="0.25">
      <c r="A135" s="163"/>
      <c r="B135" s="7" t="s">
        <v>48</v>
      </c>
      <c r="C135" s="123" t="s">
        <v>32</v>
      </c>
      <c r="D135" s="123" t="s">
        <v>32</v>
      </c>
      <c r="E135" s="117" t="s">
        <v>32</v>
      </c>
      <c r="F135" s="123" t="s">
        <v>32</v>
      </c>
      <c r="G135" s="117" t="s">
        <v>32</v>
      </c>
      <c r="H135" s="123" t="s">
        <v>32</v>
      </c>
    </row>
    <row r="136" spans="1:9" x14ac:dyDescent="0.25">
      <c r="A136" s="163"/>
      <c r="B136" s="7" t="s">
        <v>47</v>
      </c>
      <c r="C136" s="121" t="s">
        <v>32</v>
      </c>
      <c r="D136" s="121" t="s">
        <v>32</v>
      </c>
      <c r="E136" s="122" t="s">
        <v>32</v>
      </c>
      <c r="F136" s="121" t="s">
        <v>32</v>
      </c>
      <c r="G136" s="122" t="s">
        <v>32</v>
      </c>
      <c r="H136" s="119" t="s">
        <v>32</v>
      </c>
    </row>
    <row r="137" spans="1:9" x14ac:dyDescent="0.25">
      <c r="A137" s="163"/>
      <c r="B137" s="52" t="s">
        <v>30</v>
      </c>
      <c r="C137" s="17">
        <f>IFERROR(SUM(C132:C136), "--")</f>
        <v>35</v>
      </c>
      <c r="D137" s="17">
        <f>IFERROR(SUM(D132:D136), "--")</f>
        <v>35</v>
      </c>
      <c r="E137" s="100">
        <f>IFERROR(D137/C137, "--" )</f>
        <v>1</v>
      </c>
      <c r="F137" s="17">
        <f>IFERROR(SUM(F132:F136), "--")</f>
        <v>29</v>
      </c>
      <c r="G137" s="100">
        <f>IFERROR(F137/C137, "--" )</f>
        <v>0.82857142857142863</v>
      </c>
      <c r="H137" s="101" t="s">
        <v>32</v>
      </c>
    </row>
    <row r="138" spans="1:9" ht="15" customHeight="1" x14ac:dyDescent="0.25">
      <c r="A138" s="157" t="s">
        <v>126</v>
      </c>
      <c r="B138" s="85" t="s">
        <v>0</v>
      </c>
      <c r="C138" s="86">
        <v>27</v>
      </c>
      <c r="D138" s="86">
        <v>24</v>
      </c>
      <c r="E138" s="88">
        <v>0.88888888888888884</v>
      </c>
      <c r="F138" s="86">
        <v>24</v>
      </c>
      <c r="G138" s="88">
        <v>0.88888888888888884</v>
      </c>
      <c r="H138" s="87">
        <v>3.4058823529411768</v>
      </c>
    </row>
    <row r="139" spans="1:9" x14ac:dyDescent="0.25">
      <c r="A139" s="158"/>
      <c r="B139" s="85" t="s">
        <v>1</v>
      </c>
      <c r="C139" s="86">
        <v>46</v>
      </c>
      <c r="D139" s="86">
        <v>45</v>
      </c>
      <c r="E139" s="88">
        <v>0.97826086956521741</v>
      </c>
      <c r="F139" s="86">
        <v>42</v>
      </c>
      <c r="G139" s="88">
        <v>0.91304347826086951</v>
      </c>
      <c r="H139" s="87">
        <v>3.0588235294117645</v>
      </c>
      <c r="I139" s="56"/>
    </row>
    <row r="140" spans="1:9" x14ac:dyDescent="0.25">
      <c r="A140" s="158"/>
      <c r="B140" s="85" t="s">
        <v>2</v>
      </c>
      <c r="C140" s="86">
        <v>56</v>
      </c>
      <c r="D140" s="86">
        <v>54</v>
      </c>
      <c r="E140" s="88">
        <v>0.9642857142857143</v>
      </c>
      <c r="F140" s="86">
        <v>52</v>
      </c>
      <c r="G140" s="88">
        <v>0.9285714285714286</v>
      </c>
      <c r="H140" s="87">
        <v>3.193548387096774</v>
      </c>
      <c r="I140" s="56"/>
    </row>
    <row r="141" spans="1:9" x14ac:dyDescent="0.25">
      <c r="A141" s="158"/>
      <c r="B141" s="85" t="s">
        <v>48</v>
      </c>
      <c r="C141" s="111" t="s">
        <v>32</v>
      </c>
      <c r="D141" s="111" t="s">
        <v>32</v>
      </c>
      <c r="E141" s="112" t="s">
        <v>32</v>
      </c>
      <c r="F141" s="111" t="s">
        <v>32</v>
      </c>
      <c r="G141" s="112" t="s">
        <v>32</v>
      </c>
      <c r="H141" s="113" t="s">
        <v>32</v>
      </c>
      <c r="I141" s="56"/>
    </row>
    <row r="142" spans="1:9" x14ac:dyDescent="0.25">
      <c r="A142" s="158"/>
      <c r="B142" s="85" t="s">
        <v>47</v>
      </c>
      <c r="C142" s="111" t="s">
        <v>32</v>
      </c>
      <c r="D142" s="111" t="s">
        <v>32</v>
      </c>
      <c r="E142" s="112" t="s">
        <v>32</v>
      </c>
      <c r="F142" s="111" t="s">
        <v>32</v>
      </c>
      <c r="G142" s="112" t="s">
        <v>32</v>
      </c>
      <c r="H142" s="113" t="s">
        <v>32</v>
      </c>
      <c r="I142" s="56"/>
    </row>
    <row r="143" spans="1:9" x14ac:dyDescent="0.25">
      <c r="A143" s="159"/>
      <c r="B143" s="93" t="s">
        <v>30</v>
      </c>
      <c r="C143" s="105">
        <f>IFERROR(SUM(C138:C142), "--")</f>
        <v>129</v>
      </c>
      <c r="D143" s="105">
        <f>IFERROR(SUM(D138:D142), "--")</f>
        <v>123</v>
      </c>
      <c r="E143" s="107">
        <f>IFERROR(D143/C143, "--" )</f>
        <v>0.95348837209302328</v>
      </c>
      <c r="F143" s="105">
        <f>IFERROR(SUM(F138:F142), "--")</f>
        <v>118</v>
      </c>
      <c r="G143" s="107">
        <f>IFERROR(F143/C143, "--" )</f>
        <v>0.9147286821705426</v>
      </c>
      <c r="H143" s="106" t="s">
        <v>32</v>
      </c>
      <c r="I143" s="56"/>
    </row>
    <row r="144" spans="1:9" ht="15" customHeight="1" x14ac:dyDescent="0.25">
      <c r="A144" s="163" t="s">
        <v>127</v>
      </c>
      <c r="B144" s="7" t="s">
        <v>0</v>
      </c>
      <c r="C144" s="4">
        <v>30</v>
      </c>
      <c r="D144" s="4">
        <v>30</v>
      </c>
      <c r="E144" s="5">
        <v>1</v>
      </c>
      <c r="F144" s="4">
        <v>27</v>
      </c>
      <c r="G144" s="5">
        <v>0.9</v>
      </c>
      <c r="H144" s="6">
        <v>2.9666666666666668</v>
      </c>
    </row>
    <row r="145" spans="1:9" x14ac:dyDescent="0.25">
      <c r="A145" s="163"/>
      <c r="B145" s="7" t="s">
        <v>1</v>
      </c>
      <c r="C145" s="4">
        <v>50</v>
      </c>
      <c r="D145" s="4">
        <v>42</v>
      </c>
      <c r="E145" s="5">
        <v>0.84</v>
      </c>
      <c r="F145" s="4">
        <v>35</v>
      </c>
      <c r="G145" s="5">
        <v>0.7</v>
      </c>
      <c r="H145" s="6">
        <v>2.6633333333333327</v>
      </c>
      <c r="I145" s="56"/>
    </row>
    <row r="146" spans="1:9" x14ac:dyDescent="0.25">
      <c r="A146" s="163"/>
      <c r="B146" s="7" t="s">
        <v>2</v>
      </c>
      <c r="C146" s="121" t="s">
        <v>32</v>
      </c>
      <c r="D146" s="121" t="s">
        <v>32</v>
      </c>
      <c r="E146" s="122" t="s">
        <v>32</v>
      </c>
      <c r="F146" s="121" t="s">
        <v>32</v>
      </c>
      <c r="G146" s="122" t="s">
        <v>32</v>
      </c>
      <c r="H146" s="119" t="s">
        <v>32</v>
      </c>
      <c r="I146" s="56"/>
    </row>
    <row r="147" spans="1:9" x14ac:dyDescent="0.25">
      <c r="A147" s="163"/>
      <c r="B147" s="7" t="s">
        <v>48</v>
      </c>
      <c r="C147" s="123" t="s">
        <v>32</v>
      </c>
      <c r="D147" s="123" t="s">
        <v>32</v>
      </c>
      <c r="E147" s="117" t="s">
        <v>32</v>
      </c>
      <c r="F147" s="123" t="s">
        <v>32</v>
      </c>
      <c r="G147" s="117" t="s">
        <v>32</v>
      </c>
      <c r="H147" s="123" t="s">
        <v>32</v>
      </c>
      <c r="I147" s="56"/>
    </row>
    <row r="148" spans="1:9" x14ac:dyDescent="0.25">
      <c r="A148" s="163"/>
      <c r="B148" s="7" t="s">
        <v>47</v>
      </c>
      <c r="C148" s="121" t="s">
        <v>32</v>
      </c>
      <c r="D148" s="121" t="s">
        <v>32</v>
      </c>
      <c r="E148" s="122" t="s">
        <v>32</v>
      </c>
      <c r="F148" s="121" t="s">
        <v>32</v>
      </c>
      <c r="G148" s="122" t="s">
        <v>32</v>
      </c>
      <c r="H148" s="119" t="s">
        <v>32</v>
      </c>
      <c r="I148" s="56"/>
    </row>
    <row r="149" spans="1:9" x14ac:dyDescent="0.25">
      <c r="A149" s="163"/>
      <c r="B149" s="52" t="s">
        <v>30</v>
      </c>
      <c r="C149" s="17">
        <f>IFERROR(SUM(C144:C148), "--")</f>
        <v>80</v>
      </c>
      <c r="D149" s="17">
        <f>IFERROR(SUM(D144:D148), "--")</f>
        <v>72</v>
      </c>
      <c r="E149" s="100">
        <f>IFERROR(D149/C149, "--" )</f>
        <v>0.9</v>
      </c>
      <c r="F149" s="17">
        <f>IFERROR(SUM(F144:F148), "--")</f>
        <v>62</v>
      </c>
      <c r="G149" s="100">
        <f>IFERROR(F149/C149, "--" )</f>
        <v>0.77500000000000002</v>
      </c>
      <c r="H149" s="101" t="s">
        <v>32</v>
      </c>
      <c r="I149" s="56"/>
    </row>
    <row r="150" spans="1:9" ht="15" customHeight="1" x14ac:dyDescent="0.25">
      <c r="A150" s="157" t="s">
        <v>128</v>
      </c>
      <c r="B150" s="85" t="s">
        <v>0</v>
      </c>
      <c r="C150" s="111" t="s">
        <v>32</v>
      </c>
      <c r="D150" s="111" t="s">
        <v>32</v>
      </c>
      <c r="E150" s="112" t="s">
        <v>32</v>
      </c>
      <c r="F150" s="111" t="s">
        <v>32</v>
      </c>
      <c r="G150" s="112" t="s">
        <v>32</v>
      </c>
      <c r="H150" s="113" t="s">
        <v>32</v>
      </c>
    </row>
    <row r="151" spans="1:9" x14ac:dyDescent="0.25">
      <c r="A151" s="158"/>
      <c r="B151" s="85" t="s">
        <v>1</v>
      </c>
      <c r="C151" s="111" t="s">
        <v>32</v>
      </c>
      <c r="D151" s="111" t="s">
        <v>32</v>
      </c>
      <c r="E151" s="112" t="s">
        <v>32</v>
      </c>
      <c r="F151" s="111" t="s">
        <v>32</v>
      </c>
      <c r="G151" s="112" t="s">
        <v>32</v>
      </c>
      <c r="H151" s="113" t="s">
        <v>32</v>
      </c>
      <c r="I151" s="56"/>
    </row>
    <row r="152" spans="1:9" x14ac:dyDescent="0.25">
      <c r="A152" s="158"/>
      <c r="B152" s="85" t="s">
        <v>2</v>
      </c>
      <c r="C152" s="86">
        <v>49</v>
      </c>
      <c r="D152" s="86">
        <v>48</v>
      </c>
      <c r="E152" s="88">
        <v>0.97959183673469385</v>
      </c>
      <c r="F152" s="86">
        <v>47</v>
      </c>
      <c r="G152" s="88">
        <v>0.95918367346938771</v>
      </c>
      <c r="H152" s="87">
        <v>3.3333333333333335</v>
      </c>
      <c r="I152" s="56"/>
    </row>
    <row r="153" spans="1:9" x14ac:dyDescent="0.25">
      <c r="A153" s="158"/>
      <c r="B153" s="85" t="s">
        <v>48</v>
      </c>
      <c r="C153" s="86">
        <v>301</v>
      </c>
      <c r="D153" s="86">
        <v>263</v>
      </c>
      <c r="E153" s="88">
        <v>0.87375415282392022</v>
      </c>
      <c r="F153" s="86">
        <v>232</v>
      </c>
      <c r="G153" s="88">
        <v>0.77076411960132896</v>
      </c>
      <c r="H153" s="87">
        <v>2.7841666666666667</v>
      </c>
      <c r="I153" s="56"/>
    </row>
    <row r="154" spans="1:9" x14ac:dyDescent="0.25">
      <c r="A154" s="158"/>
      <c r="B154" s="85" t="s">
        <v>47</v>
      </c>
      <c r="C154" s="86">
        <v>160</v>
      </c>
      <c r="D154" s="86">
        <v>136</v>
      </c>
      <c r="E154" s="88">
        <v>0.85</v>
      </c>
      <c r="F154" s="86">
        <v>114</v>
      </c>
      <c r="G154" s="88">
        <v>0.71250000000000002</v>
      </c>
      <c r="H154" s="87">
        <v>2.7244444444444444</v>
      </c>
      <c r="I154" s="56"/>
    </row>
    <row r="155" spans="1:9" x14ac:dyDescent="0.25">
      <c r="A155" s="159"/>
      <c r="B155" s="93" t="s">
        <v>30</v>
      </c>
      <c r="C155" s="105">
        <f>IFERROR(SUM(C150:C154), "--")</f>
        <v>510</v>
      </c>
      <c r="D155" s="105">
        <f>IFERROR(SUM(D150:D154), "--")</f>
        <v>447</v>
      </c>
      <c r="E155" s="107">
        <f>IFERROR(D155/C155, "--" )</f>
        <v>0.87647058823529411</v>
      </c>
      <c r="F155" s="105">
        <f>IFERROR(SUM(F150:F154), "--")</f>
        <v>393</v>
      </c>
      <c r="G155" s="107">
        <f>IFERROR(F155/C155, "--" )</f>
        <v>0.77058823529411768</v>
      </c>
      <c r="H155" s="106" t="s">
        <v>32</v>
      </c>
      <c r="I155" s="56"/>
    </row>
    <row r="156" spans="1:9" ht="15" customHeight="1" x14ac:dyDescent="0.25">
      <c r="A156" s="164" t="s">
        <v>129</v>
      </c>
      <c r="B156" s="7" t="s">
        <v>0</v>
      </c>
      <c r="C156" s="123" t="s">
        <v>32</v>
      </c>
      <c r="D156" s="123" t="s">
        <v>32</v>
      </c>
      <c r="E156" s="117" t="s">
        <v>32</v>
      </c>
      <c r="F156" s="123" t="s">
        <v>32</v>
      </c>
      <c r="G156" s="117" t="s">
        <v>32</v>
      </c>
      <c r="H156" s="123" t="s">
        <v>32</v>
      </c>
    </row>
    <row r="157" spans="1:9" x14ac:dyDescent="0.25">
      <c r="A157" s="165"/>
      <c r="B157" s="7" t="s">
        <v>1</v>
      </c>
      <c r="C157" s="121" t="s">
        <v>32</v>
      </c>
      <c r="D157" s="121" t="s">
        <v>32</v>
      </c>
      <c r="E157" s="122" t="s">
        <v>32</v>
      </c>
      <c r="F157" s="121" t="s">
        <v>32</v>
      </c>
      <c r="G157" s="122" t="s">
        <v>32</v>
      </c>
      <c r="H157" s="119" t="s">
        <v>32</v>
      </c>
      <c r="I157" s="56"/>
    </row>
    <row r="158" spans="1:9" x14ac:dyDescent="0.25">
      <c r="A158" s="165"/>
      <c r="B158" s="7" t="s">
        <v>2</v>
      </c>
      <c r="C158" s="4">
        <v>49</v>
      </c>
      <c r="D158" s="4">
        <v>48</v>
      </c>
      <c r="E158" s="5">
        <v>0.97959183673469385</v>
      </c>
      <c r="F158" s="4">
        <v>45</v>
      </c>
      <c r="G158" s="5">
        <v>0.91836734693877553</v>
      </c>
      <c r="H158" s="6" t="s">
        <v>32</v>
      </c>
      <c r="I158" s="56"/>
    </row>
    <row r="159" spans="1:9" x14ac:dyDescent="0.25">
      <c r="A159" s="165"/>
      <c r="B159" s="7" t="s">
        <v>48</v>
      </c>
      <c r="C159" s="118">
        <v>270</v>
      </c>
      <c r="D159" s="4">
        <v>237</v>
      </c>
      <c r="E159" s="5">
        <v>0.87777777777777777</v>
      </c>
      <c r="F159" s="4">
        <v>195</v>
      </c>
      <c r="G159" s="5">
        <v>0.72222222222222221</v>
      </c>
      <c r="H159" s="6" t="s">
        <v>32</v>
      </c>
      <c r="I159" s="56"/>
    </row>
    <row r="160" spans="1:9" x14ac:dyDescent="0.25">
      <c r="A160" s="165"/>
      <c r="B160" s="7" t="s">
        <v>47</v>
      </c>
      <c r="C160" s="118">
        <v>153</v>
      </c>
      <c r="D160" s="4">
        <v>130</v>
      </c>
      <c r="E160" s="5">
        <v>0.84967320261437906</v>
      </c>
      <c r="F160" s="4">
        <v>109</v>
      </c>
      <c r="G160" s="5">
        <v>0.71241830065359479</v>
      </c>
      <c r="H160" s="6" t="s">
        <v>32</v>
      </c>
      <c r="I160" s="56"/>
    </row>
    <row r="161" spans="1:9" x14ac:dyDescent="0.25">
      <c r="A161" s="166"/>
      <c r="B161" s="52" t="s">
        <v>30</v>
      </c>
      <c r="C161" s="17">
        <f>IFERROR(SUM(C156:C160), "--")</f>
        <v>472</v>
      </c>
      <c r="D161" s="17">
        <f>IFERROR(SUM(D156:D160), "--")</f>
        <v>415</v>
      </c>
      <c r="E161" s="100">
        <f>IFERROR(D161/C161, "--" )</f>
        <v>0.87923728813559321</v>
      </c>
      <c r="F161" s="17">
        <f>IFERROR(SUM(F156:F160), "--")</f>
        <v>349</v>
      </c>
      <c r="G161" s="100">
        <f>IFERROR(F161/C161, "--" )</f>
        <v>0.73940677966101698</v>
      </c>
      <c r="H161" s="101" t="s">
        <v>32</v>
      </c>
      <c r="I161" s="56"/>
    </row>
    <row r="162" spans="1:9" ht="15" customHeight="1" x14ac:dyDescent="0.25">
      <c r="A162" s="157" t="s">
        <v>130</v>
      </c>
      <c r="B162" s="85" t="s">
        <v>0</v>
      </c>
      <c r="C162" s="111" t="s">
        <v>32</v>
      </c>
      <c r="D162" s="111" t="s">
        <v>32</v>
      </c>
      <c r="E162" s="112" t="s">
        <v>32</v>
      </c>
      <c r="F162" s="111" t="s">
        <v>32</v>
      </c>
      <c r="G162" s="112" t="s">
        <v>32</v>
      </c>
      <c r="H162" s="113" t="s">
        <v>32</v>
      </c>
    </row>
    <row r="163" spans="1:9" x14ac:dyDescent="0.25">
      <c r="A163" s="158"/>
      <c r="B163" s="85" t="s">
        <v>1</v>
      </c>
      <c r="C163" s="111" t="s">
        <v>32</v>
      </c>
      <c r="D163" s="111" t="s">
        <v>32</v>
      </c>
      <c r="E163" s="112" t="s">
        <v>32</v>
      </c>
      <c r="F163" s="111" t="s">
        <v>32</v>
      </c>
      <c r="G163" s="112" t="s">
        <v>32</v>
      </c>
      <c r="H163" s="113" t="s">
        <v>32</v>
      </c>
      <c r="I163" s="56"/>
    </row>
    <row r="164" spans="1:9" x14ac:dyDescent="0.25">
      <c r="A164" s="158"/>
      <c r="B164" s="85" t="s">
        <v>2</v>
      </c>
      <c r="C164" s="111" t="s">
        <v>32</v>
      </c>
      <c r="D164" s="111" t="s">
        <v>32</v>
      </c>
      <c r="E164" s="112" t="s">
        <v>32</v>
      </c>
      <c r="F164" s="111" t="s">
        <v>32</v>
      </c>
      <c r="G164" s="112" t="s">
        <v>32</v>
      </c>
      <c r="H164" s="113" t="s">
        <v>32</v>
      </c>
      <c r="I164" s="56"/>
    </row>
    <row r="165" spans="1:9" x14ac:dyDescent="0.25">
      <c r="A165" s="158"/>
      <c r="B165" s="85" t="s">
        <v>48</v>
      </c>
      <c r="C165" s="86">
        <v>85</v>
      </c>
      <c r="D165" s="86">
        <v>72</v>
      </c>
      <c r="E165" s="88">
        <v>0.84705882352941175</v>
      </c>
      <c r="F165" s="86">
        <v>65</v>
      </c>
      <c r="G165" s="88">
        <v>0.76470588235294112</v>
      </c>
      <c r="H165" s="87">
        <v>3.0555555555555554</v>
      </c>
      <c r="I165" s="56"/>
    </row>
    <row r="166" spans="1:9" x14ac:dyDescent="0.25">
      <c r="A166" s="158"/>
      <c r="B166" s="85" t="s">
        <v>47</v>
      </c>
      <c r="C166" s="86">
        <v>69</v>
      </c>
      <c r="D166" s="86">
        <v>65</v>
      </c>
      <c r="E166" s="88">
        <v>0.94202898550724634</v>
      </c>
      <c r="F166" s="86">
        <v>62</v>
      </c>
      <c r="G166" s="88">
        <v>0.89855072463768115</v>
      </c>
      <c r="H166" s="87">
        <v>3.1415384615384609</v>
      </c>
      <c r="I166" s="56"/>
    </row>
    <row r="167" spans="1:9" x14ac:dyDescent="0.25">
      <c r="A167" s="159"/>
      <c r="B167" s="93" t="s">
        <v>30</v>
      </c>
      <c r="C167" s="105">
        <f>IFERROR(SUM(C162:C166), "--")</f>
        <v>154</v>
      </c>
      <c r="D167" s="105">
        <f>IFERROR(SUM(D162:D166), "--")</f>
        <v>137</v>
      </c>
      <c r="E167" s="107">
        <f>IFERROR(D167/C167, "--" )</f>
        <v>0.88961038961038963</v>
      </c>
      <c r="F167" s="105">
        <f>IFERROR(SUM(F162:F166), "--")</f>
        <v>127</v>
      </c>
      <c r="G167" s="107">
        <f>IFERROR(F167/C167, "--" )</f>
        <v>0.82467532467532467</v>
      </c>
      <c r="H167" s="106" t="s">
        <v>32</v>
      </c>
      <c r="I167" s="56"/>
    </row>
    <row r="168" spans="1:9" ht="15" customHeight="1" x14ac:dyDescent="0.25">
      <c r="A168" s="164" t="s">
        <v>131</v>
      </c>
      <c r="B168" s="7" t="s">
        <v>0</v>
      </c>
      <c r="C168" s="123" t="s">
        <v>32</v>
      </c>
      <c r="D168" s="123" t="s">
        <v>32</v>
      </c>
      <c r="E168" s="117" t="s">
        <v>32</v>
      </c>
      <c r="F168" s="123" t="s">
        <v>32</v>
      </c>
      <c r="G168" s="117" t="s">
        <v>32</v>
      </c>
      <c r="H168" s="123" t="s">
        <v>32</v>
      </c>
    </row>
    <row r="169" spans="1:9" x14ac:dyDescent="0.25">
      <c r="A169" s="165"/>
      <c r="B169" s="7" t="s">
        <v>1</v>
      </c>
      <c r="C169" s="121" t="s">
        <v>32</v>
      </c>
      <c r="D169" s="121" t="s">
        <v>32</v>
      </c>
      <c r="E169" s="122" t="s">
        <v>32</v>
      </c>
      <c r="F169" s="121" t="s">
        <v>32</v>
      </c>
      <c r="G169" s="122" t="s">
        <v>32</v>
      </c>
      <c r="H169" s="119" t="s">
        <v>32</v>
      </c>
      <c r="I169" s="56"/>
    </row>
    <row r="170" spans="1:9" x14ac:dyDescent="0.25">
      <c r="A170" s="165"/>
      <c r="B170" s="7" t="s">
        <v>2</v>
      </c>
      <c r="C170" s="121" t="s">
        <v>32</v>
      </c>
      <c r="D170" s="121" t="s">
        <v>32</v>
      </c>
      <c r="E170" s="122" t="s">
        <v>32</v>
      </c>
      <c r="F170" s="121" t="s">
        <v>32</v>
      </c>
      <c r="G170" s="122" t="s">
        <v>32</v>
      </c>
      <c r="H170" s="119" t="s">
        <v>32</v>
      </c>
      <c r="I170" s="56"/>
    </row>
    <row r="171" spans="1:9" x14ac:dyDescent="0.25">
      <c r="A171" s="165"/>
      <c r="B171" s="7" t="s">
        <v>48</v>
      </c>
      <c r="C171" s="118">
        <v>55</v>
      </c>
      <c r="D171" s="4">
        <v>44</v>
      </c>
      <c r="E171" s="5">
        <v>0.8</v>
      </c>
      <c r="F171" s="4">
        <v>38</v>
      </c>
      <c r="G171" s="5">
        <v>0.69090909090909092</v>
      </c>
      <c r="H171" s="6" t="s">
        <v>32</v>
      </c>
      <c r="I171" s="56"/>
    </row>
    <row r="172" spans="1:9" x14ac:dyDescent="0.25">
      <c r="A172" s="165"/>
      <c r="B172" s="7" t="s">
        <v>47</v>
      </c>
      <c r="C172" s="118">
        <v>69</v>
      </c>
      <c r="D172" s="4">
        <v>65</v>
      </c>
      <c r="E172" s="5">
        <v>0.94202898550724634</v>
      </c>
      <c r="F172" s="4">
        <v>57</v>
      </c>
      <c r="G172" s="5">
        <v>0.82608695652173914</v>
      </c>
      <c r="H172" s="6" t="s">
        <v>32</v>
      </c>
      <c r="I172" s="56"/>
    </row>
    <row r="173" spans="1:9" x14ac:dyDescent="0.25">
      <c r="A173" s="166"/>
      <c r="B173" s="52" t="s">
        <v>30</v>
      </c>
      <c r="C173" s="17">
        <f>IFERROR(SUM(C168:C172), "--")</f>
        <v>124</v>
      </c>
      <c r="D173" s="17">
        <f>IFERROR(SUM(D168:D172), "--")</f>
        <v>109</v>
      </c>
      <c r="E173" s="100">
        <f>IFERROR(D173/C173, "--" )</f>
        <v>0.87903225806451613</v>
      </c>
      <c r="F173" s="17">
        <f>IFERROR(SUM(F168:F172), "--")</f>
        <v>95</v>
      </c>
      <c r="G173" s="100">
        <f>IFERROR(F173/C173, "--" )</f>
        <v>0.7661290322580645</v>
      </c>
      <c r="H173" s="101" t="s">
        <v>32</v>
      </c>
      <c r="I173" s="56"/>
    </row>
    <row r="174" spans="1:9" ht="15" customHeight="1" x14ac:dyDescent="0.25">
      <c r="A174" s="157" t="s">
        <v>132</v>
      </c>
      <c r="B174" s="85" t="s">
        <v>0</v>
      </c>
      <c r="C174" s="111" t="s">
        <v>32</v>
      </c>
      <c r="D174" s="111" t="s">
        <v>32</v>
      </c>
      <c r="E174" s="112" t="s">
        <v>32</v>
      </c>
      <c r="F174" s="111" t="s">
        <v>32</v>
      </c>
      <c r="G174" s="112" t="s">
        <v>32</v>
      </c>
      <c r="H174" s="113" t="s">
        <v>32</v>
      </c>
    </row>
    <row r="175" spans="1:9" x14ac:dyDescent="0.25">
      <c r="A175" s="158"/>
      <c r="B175" s="85" t="s">
        <v>1</v>
      </c>
      <c r="C175" s="111" t="s">
        <v>32</v>
      </c>
      <c r="D175" s="111" t="s">
        <v>32</v>
      </c>
      <c r="E175" s="112" t="s">
        <v>32</v>
      </c>
      <c r="F175" s="111" t="s">
        <v>32</v>
      </c>
      <c r="G175" s="112" t="s">
        <v>32</v>
      </c>
      <c r="H175" s="113" t="s">
        <v>32</v>
      </c>
    </row>
    <row r="176" spans="1:9" x14ac:dyDescent="0.25">
      <c r="A176" s="158"/>
      <c r="B176" s="85" t="s">
        <v>2</v>
      </c>
      <c r="C176" s="86">
        <v>41</v>
      </c>
      <c r="D176" s="86">
        <v>38</v>
      </c>
      <c r="E176" s="88">
        <v>0.92682926829268297</v>
      </c>
      <c r="F176" s="86">
        <v>33</v>
      </c>
      <c r="G176" s="88">
        <v>0.80487804878048785</v>
      </c>
      <c r="H176" s="87">
        <v>2.8096774193548391</v>
      </c>
    </row>
    <row r="177" spans="1:12" x14ac:dyDescent="0.25">
      <c r="A177" s="158"/>
      <c r="B177" s="85" t="s">
        <v>48</v>
      </c>
      <c r="C177" s="86">
        <v>157</v>
      </c>
      <c r="D177" s="86">
        <v>149</v>
      </c>
      <c r="E177" s="88">
        <v>0.94904458598726116</v>
      </c>
      <c r="F177" s="86">
        <v>142</v>
      </c>
      <c r="G177" s="88">
        <v>0.90445859872611467</v>
      </c>
      <c r="H177" s="87">
        <v>2.9780821917808216</v>
      </c>
    </row>
    <row r="178" spans="1:12" x14ac:dyDescent="0.25">
      <c r="A178" s="158"/>
      <c r="B178" s="85" t="s">
        <v>47</v>
      </c>
      <c r="C178" s="86">
        <v>139</v>
      </c>
      <c r="D178" s="86">
        <v>136</v>
      </c>
      <c r="E178" s="88">
        <v>0.97841726618705038</v>
      </c>
      <c r="F178" s="86">
        <v>132</v>
      </c>
      <c r="G178" s="88">
        <v>0.94964028776978415</v>
      </c>
      <c r="H178" s="87">
        <v>3.1562962962962966</v>
      </c>
    </row>
    <row r="179" spans="1:12" x14ac:dyDescent="0.25">
      <c r="A179" s="159"/>
      <c r="B179" s="93" t="s">
        <v>30</v>
      </c>
      <c r="C179" s="105">
        <f>IFERROR(SUM(C174:C178), "--")</f>
        <v>337</v>
      </c>
      <c r="D179" s="105">
        <f>IFERROR(SUM(D174:D178), "--")</f>
        <v>323</v>
      </c>
      <c r="E179" s="107">
        <f>IFERROR(D179/C179, "--" )</f>
        <v>0.95845697329376855</v>
      </c>
      <c r="F179" s="105">
        <f>IFERROR(SUM(F174:F178), "--")</f>
        <v>307</v>
      </c>
      <c r="G179" s="107">
        <f>IFERROR(F179/C179, "--" )</f>
        <v>0.91097922848664692</v>
      </c>
      <c r="H179" s="106" t="s">
        <v>32</v>
      </c>
    </row>
    <row r="180" spans="1:12" ht="15" customHeight="1" x14ac:dyDescent="0.25">
      <c r="A180" s="164" t="s">
        <v>133</v>
      </c>
      <c r="B180" s="7" t="s">
        <v>0</v>
      </c>
      <c r="C180" s="123" t="s">
        <v>32</v>
      </c>
      <c r="D180" s="123" t="s">
        <v>32</v>
      </c>
      <c r="E180" s="117" t="s">
        <v>32</v>
      </c>
      <c r="F180" s="123" t="s">
        <v>32</v>
      </c>
      <c r="G180" s="117" t="s">
        <v>32</v>
      </c>
      <c r="H180" s="123" t="s">
        <v>32</v>
      </c>
    </row>
    <row r="181" spans="1:12" x14ac:dyDescent="0.25">
      <c r="A181" s="165"/>
      <c r="B181" s="7" t="s">
        <v>1</v>
      </c>
      <c r="C181" s="121" t="s">
        <v>32</v>
      </c>
      <c r="D181" s="121" t="s">
        <v>32</v>
      </c>
      <c r="E181" s="122" t="s">
        <v>32</v>
      </c>
      <c r="F181" s="121" t="s">
        <v>32</v>
      </c>
      <c r="G181" s="122" t="s">
        <v>32</v>
      </c>
      <c r="H181" s="119" t="s">
        <v>32</v>
      </c>
      <c r="I181" s="56"/>
    </row>
    <row r="182" spans="1:12" x14ac:dyDescent="0.25">
      <c r="A182" s="165"/>
      <c r="B182" s="7" t="s">
        <v>2</v>
      </c>
      <c r="C182" s="4">
        <v>41</v>
      </c>
      <c r="D182" s="4">
        <v>38</v>
      </c>
      <c r="E182" s="5">
        <v>0.92682926829268297</v>
      </c>
      <c r="F182" s="4">
        <v>29</v>
      </c>
      <c r="G182" s="5">
        <v>0.70731707317073167</v>
      </c>
      <c r="H182" s="6" t="s">
        <v>32</v>
      </c>
      <c r="I182" s="56"/>
    </row>
    <row r="183" spans="1:12" x14ac:dyDescent="0.25">
      <c r="A183" s="165"/>
      <c r="B183" s="7" t="s">
        <v>48</v>
      </c>
      <c r="C183" s="118">
        <v>52</v>
      </c>
      <c r="D183" s="4">
        <v>51</v>
      </c>
      <c r="E183" s="5">
        <v>0.98076923076923073</v>
      </c>
      <c r="F183" s="4">
        <v>51</v>
      </c>
      <c r="G183" s="5">
        <v>0.98076923076923073</v>
      </c>
      <c r="H183" s="6" t="s">
        <v>32</v>
      </c>
      <c r="I183" s="56"/>
    </row>
    <row r="184" spans="1:12" x14ac:dyDescent="0.25">
      <c r="A184" s="165"/>
      <c r="B184" s="7" t="s">
        <v>47</v>
      </c>
      <c r="C184" s="118">
        <v>135</v>
      </c>
      <c r="D184" s="4">
        <v>132</v>
      </c>
      <c r="E184" s="5">
        <v>0.97777777777777775</v>
      </c>
      <c r="F184" s="4">
        <v>107</v>
      </c>
      <c r="G184" s="5">
        <v>0.79259259259259263</v>
      </c>
      <c r="H184" s="6" t="s">
        <v>32</v>
      </c>
      <c r="I184" s="56"/>
    </row>
    <row r="185" spans="1:12" x14ac:dyDescent="0.25">
      <c r="A185" s="166"/>
      <c r="B185" s="52" t="s">
        <v>30</v>
      </c>
      <c r="C185" s="17">
        <f>IFERROR(SUM(C180:C184), "--")</f>
        <v>228</v>
      </c>
      <c r="D185" s="17">
        <f>IFERROR(SUM(D180:D184), "--")</f>
        <v>221</v>
      </c>
      <c r="E185" s="100">
        <f>IFERROR(D185/C185, "--" )</f>
        <v>0.9692982456140351</v>
      </c>
      <c r="F185" s="17">
        <f>IFERROR(SUM(F180:F184), "--")</f>
        <v>187</v>
      </c>
      <c r="G185" s="100">
        <f>IFERROR(F185/C185, "--" )</f>
        <v>0.82017543859649122</v>
      </c>
      <c r="H185" s="101" t="s">
        <v>32</v>
      </c>
      <c r="I185" s="56"/>
    </row>
    <row r="186" spans="1:12" ht="15" customHeight="1" x14ac:dyDescent="0.25">
      <c r="A186" s="157" t="s">
        <v>134</v>
      </c>
      <c r="B186" s="85" t="s">
        <v>0</v>
      </c>
      <c r="C186" s="111" t="s">
        <v>32</v>
      </c>
      <c r="D186" s="111" t="s">
        <v>32</v>
      </c>
      <c r="E186" s="112" t="s">
        <v>32</v>
      </c>
      <c r="F186" s="111" t="s">
        <v>32</v>
      </c>
      <c r="G186" s="112" t="s">
        <v>32</v>
      </c>
      <c r="H186" s="113" t="s">
        <v>32</v>
      </c>
    </row>
    <row r="187" spans="1:12" x14ac:dyDescent="0.25">
      <c r="A187" s="158"/>
      <c r="B187" s="85" t="s">
        <v>1</v>
      </c>
      <c r="C187" s="111" t="s">
        <v>32</v>
      </c>
      <c r="D187" s="111" t="s">
        <v>32</v>
      </c>
      <c r="E187" s="112" t="s">
        <v>32</v>
      </c>
      <c r="F187" s="111" t="s">
        <v>32</v>
      </c>
      <c r="G187" s="112" t="s">
        <v>32</v>
      </c>
      <c r="H187" s="113" t="s">
        <v>32</v>
      </c>
      <c r="I187" s="56"/>
      <c r="L187" s="120"/>
    </row>
    <row r="188" spans="1:12" x14ac:dyDescent="0.25">
      <c r="A188" s="158"/>
      <c r="B188" s="85" t="s">
        <v>2</v>
      </c>
      <c r="C188" s="111" t="s">
        <v>32</v>
      </c>
      <c r="D188" s="111" t="s">
        <v>32</v>
      </c>
      <c r="E188" s="112" t="s">
        <v>32</v>
      </c>
      <c r="F188" s="111" t="s">
        <v>32</v>
      </c>
      <c r="G188" s="112" t="s">
        <v>32</v>
      </c>
      <c r="H188" s="113" t="s">
        <v>32</v>
      </c>
      <c r="I188" s="56"/>
    </row>
    <row r="189" spans="1:12" x14ac:dyDescent="0.25">
      <c r="A189" s="158"/>
      <c r="B189" s="85" t="s">
        <v>48</v>
      </c>
      <c r="C189" s="86">
        <v>42</v>
      </c>
      <c r="D189" s="86">
        <v>40</v>
      </c>
      <c r="E189" s="88">
        <v>0.95238095238095233</v>
      </c>
      <c r="F189" s="86">
        <v>31</v>
      </c>
      <c r="G189" s="88">
        <v>0.73809523809523814</v>
      </c>
      <c r="H189" s="87">
        <v>2.7515151515151515</v>
      </c>
      <c r="I189" s="56"/>
    </row>
    <row r="190" spans="1:12" x14ac:dyDescent="0.25">
      <c r="A190" s="158"/>
      <c r="B190" s="85" t="s">
        <v>47</v>
      </c>
      <c r="C190" s="86">
        <v>21</v>
      </c>
      <c r="D190" s="86">
        <v>19</v>
      </c>
      <c r="E190" s="88">
        <v>0.90476190476190477</v>
      </c>
      <c r="F190" s="86">
        <v>17</v>
      </c>
      <c r="G190" s="88">
        <v>0.80952380952380953</v>
      </c>
      <c r="H190" s="87">
        <v>2.8562500000000002</v>
      </c>
      <c r="I190" s="56"/>
    </row>
    <row r="191" spans="1:12" x14ac:dyDescent="0.25">
      <c r="A191" s="159"/>
      <c r="B191" s="93" t="s">
        <v>30</v>
      </c>
      <c r="C191" s="105">
        <f>IFERROR(SUM(C186:C190), "--")</f>
        <v>63</v>
      </c>
      <c r="D191" s="105">
        <f>IFERROR(SUM(D186:D190), "--")</f>
        <v>59</v>
      </c>
      <c r="E191" s="107">
        <f>IFERROR(D191/C191, "--" )</f>
        <v>0.93650793650793651</v>
      </c>
      <c r="F191" s="105">
        <f>IFERROR(SUM(F186:F190), "--")</f>
        <v>48</v>
      </c>
      <c r="G191" s="107">
        <f>IFERROR(F191/C191, "--" )</f>
        <v>0.76190476190476186</v>
      </c>
      <c r="H191" s="106" t="s">
        <v>32</v>
      </c>
      <c r="I191" s="56"/>
    </row>
    <row r="192" spans="1:12" ht="15" customHeight="1" x14ac:dyDescent="0.25">
      <c r="A192" s="164" t="s">
        <v>135</v>
      </c>
      <c r="B192" s="7" t="s">
        <v>0</v>
      </c>
      <c r="C192" s="123" t="s">
        <v>32</v>
      </c>
      <c r="D192" s="123" t="s">
        <v>32</v>
      </c>
      <c r="E192" s="117" t="s">
        <v>32</v>
      </c>
      <c r="F192" s="123" t="s">
        <v>32</v>
      </c>
      <c r="G192" s="117" t="s">
        <v>32</v>
      </c>
      <c r="H192" s="123" t="s">
        <v>32</v>
      </c>
    </row>
    <row r="193" spans="1:9" x14ac:dyDescent="0.25">
      <c r="A193" s="165"/>
      <c r="B193" s="7" t="s">
        <v>1</v>
      </c>
      <c r="C193" s="121" t="s">
        <v>32</v>
      </c>
      <c r="D193" s="121" t="s">
        <v>32</v>
      </c>
      <c r="E193" s="122" t="s">
        <v>32</v>
      </c>
      <c r="F193" s="121" t="s">
        <v>32</v>
      </c>
      <c r="G193" s="122" t="s">
        <v>32</v>
      </c>
      <c r="H193" s="119" t="s">
        <v>32</v>
      </c>
      <c r="I193" s="56"/>
    </row>
    <row r="194" spans="1:9" x14ac:dyDescent="0.25">
      <c r="A194" s="165"/>
      <c r="B194" s="7" t="s">
        <v>2</v>
      </c>
      <c r="C194" s="121" t="s">
        <v>32</v>
      </c>
      <c r="D194" s="121" t="s">
        <v>32</v>
      </c>
      <c r="E194" s="122" t="s">
        <v>32</v>
      </c>
      <c r="F194" s="121" t="s">
        <v>32</v>
      </c>
      <c r="G194" s="122" t="s">
        <v>32</v>
      </c>
      <c r="H194" s="119" t="s">
        <v>32</v>
      </c>
      <c r="I194" s="56"/>
    </row>
    <row r="195" spans="1:9" x14ac:dyDescent="0.25">
      <c r="A195" s="165"/>
      <c r="B195" s="7" t="s">
        <v>48</v>
      </c>
      <c r="C195" s="118">
        <v>4</v>
      </c>
      <c r="D195" s="4">
        <v>4</v>
      </c>
      <c r="E195" s="5">
        <v>1</v>
      </c>
      <c r="F195" s="4">
        <v>3</v>
      </c>
      <c r="G195" s="5">
        <v>0.75</v>
      </c>
      <c r="H195" s="6" t="s">
        <v>32</v>
      </c>
      <c r="I195" s="56"/>
    </row>
    <row r="196" spans="1:9" x14ac:dyDescent="0.25">
      <c r="A196" s="165"/>
      <c r="B196" s="7" t="s">
        <v>47</v>
      </c>
      <c r="C196" s="118">
        <v>12</v>
      </c>
      <c r="D196" s="4">
        <v>11</v>
      </c>
      <c r="E196" s="5">
        <v>0.91666666666666663</v>
      </c>
      <c r="F196" s="4">
        <v>10</v>
      </c>
      <c r="G196" s="5">
        <v>0.83333333333333337</v>
      </c>
      <c r="H196" s="6" t="s">
        <v>32</v>
      </c>
      <c r="I196" s="56"/>
    </row>
    <row r="197" spans="1:9" x14ac:dyDescent="0.25">
      <c r="A197" s="166"/>
      <c r="B197" s="52" t="s">
        <v>30</v>
      </c>
      <c r="C197" s="17">
        <f>IFERROR(SUM(C192:C196), "--")</f>
        <v>16</v>
      </c>
      <c r="D197" s="17">
        <f>IFERROR(SUM(D192:D196), "--")</f>
        <v>15</v>
      </c>
      <c r="E197" s="100">
        <f>IFERROR(D197/C197, "--" )</f>
        <v>0.9375</v>
      </c>
      <c r="F197" s="17">
        <f>IFERROR(SUM(F192:F196), "--")</f>
        <v>13</v>
      </c>
      <c r="G197" s="100">
        <f>IFERROR(F197/C197, "--" )</f>
        <v>0.8125</v>
      </c>
      <c r="H197" s="101" t="s">
        <v>32</v>
      </c>
      <c r="I197" s="56"/>
    </row>
    <row r="198" spans="1:9" ht="15" customHeight="1" x14ac:dyDescent="0.25">
      <c r="A198" s="157" t="s">
        <v>136</v>
      </c>
      <c r="B198" s="85" t="s">
        <v>0</v>
      </c>
      <c r="C198" s="111" t="s">
        <v>32</v>
      </c>
      <c r="D198" s="111" t="s">
        <v>32</v>
      </c>
      <c r="E198" s="112" t="s">
        <v>32</v>
      </c>
      <c r="F198" s="111" t="s">
        <v>32</v>
      </c>
      <c r="G198" s="112" t="s">
        <v>32</v>
      </c>
      <c r="H198" s="113" t="s">
        <v>32</v>
      </c>
    </row>
    <row r="199" spans="1:9" x14ac:dyDescent="0.25">
      <c r="A199" s="158"/>
      <c r="B199" s="85" t="s">
        <v>1</v>
      </c>
      <c r="C199" s="111" t="s">
        <v>32</v>
      </c>
      <c r="D199" s="111" t="s">
        <v>32</v>
      </c>
      <c r="E199" s="112" t="s">
        <v>32</v>
      </c>
      <c r="F199" s="111" t="s">
        <v>32</v>
      </c>
      <c r="G199" s="112" t="s">
        <v>32</v>
      </c>
      <c r="H199" s="113" t="s">
        <v>32</v>
      </c>
    </row>
    <row r="200" spans="1:9" x14ac:dyDescent="0.25">
      <c r="A200" s="158"/>
      <c r="B200" s="85" t="s">
        <v>2</v>
      </c>
      <c r="C200" s="111" t="s">
        <v>32</v>
      </c>
      <c r="D200" s="111" t="s">
        <v>32</v>
      </c>
      <c r="E200" s="112" t="s">
        <v>32</v>
      </c>
      <c r="F200" s="111" t="s">
        <v>32</v>
      </c>
      <c r="G200" s="112" t="s">
        <v>32</v>
      </c>
      <c r="H200" s="113" t="s">
        <v>32</v>
      </c>
    </row>
    <row r="201" spans="1:9" x14ac:dyDescent="0.25">
      <c r="A201" s="158"/>
      <c r="B201" s="85" t="s">
        <v>48</v>
      </c>
      <c r="C201" s="86">
        <v>29</v>
      </c>
      <c r="D201" s="86">
        <v>26</v>
      </c>
      <c r="E201" s="88">
        <v>0.89655172413793105</v>
      </c>
      <c r="F201" s="86">
        <v>26</v>
      </c>
      <c r="G201" s="88">
        <v>0.89655172413793105</v>
      </c>
      <c r="H201" s="87" t="s">
        <v>32</v>
      </c>
    </row>
    <row r="202" spans="1:9" x14ac:dyDescent="0.25">
      <c r="A202" s="158"/>
      <c r="B202" s="85" t="s">
        <v>47</v>
      </c>
      <c r="C202" s="111" t="s">
        <v>32</v>
      </c>
      <c r="D202" s="111" t="s">
        <v>32</v>
      </c>
      <c r="E202" s="112" t="s">
        <v>32</v>
      </c>
      <c r="F202" s="111" t="s">
        <v>32</v>
      </c>
      <c r="G202" s="112" t="s">
        <v>32</v>
      </c>
      <c r="H202" s="113" t="s">
        <v>32</v>
      </c>
    </row>
    <row r="203" spans="1:9" x14ac:dyDescent="0.25">
      <c r="A203" s="159"/>
      <c r="B203" s="93" t="s">
        <v>30</v>
      </c>
      <c r="C203" s="105">
        <f>IFERROR(SUM(C198:C202), "--")</f>
        <v>29</v>
      </c>
      <c r="D203" s="105">
        <f>IFERROR(SUM(D198:D202), "--")</f>
        <v>26</v>
      </c>
      <c r="E203" s="107">
        <f>IFERROR(D203/C203, "--" )</f>
        <v>0.89655172413793105</v>
      </c>
      <c r="F203" s="105">
        <f>IFERROR(SUM(F198:F202), "--")</f>
        <v>26</v>
      </c>
      <c r="G203" s="107">
        <f>IFERROR(F203/C203, "--" )</f>
        <v>0.89655172413793105</v>
      </c>
      <c r="H203" s="106" t="s">
        <v>32</v>
      </c>
    </row>
  </sheetData>
  <mergeCells count="34">
    <mergeCell ref="A198:A203"/>
    <mergeCell ref="A168:A173"/>
    <mergeCell ref="A174:A179"/>
    <mergeCell ref="A180:A185"/>
    <mergeCell ref="A186:A191"/>
    <mergeCell ref="A192:A197"/>
    <mergeCell ref="A138:A143"/>
    <mergeCell ref="A144:A149"/>
    <mergeCell ref="A150:A155"/>
    <mergeCell ref="A156:A161"/>
    <mergeCell ref="A162:A167"/>
    <mergeCell ref="A114:A119"/>
    <mergeCell ref="A120:A125"/>
    <mergeCell ref="A126:A131"/>
    <mergeCell ref="A132:A137"/>
    <mergeCell ref="A84:A89"/>
    <mergeCell ref="A90:A95"/>
    <mergeCell ref="A96:A101"/>
    <mergeCell ref="A102:A107"/>
    <mergeCell ref="A108:A113"/>
    <mergeCell ref="A54:A59"/>
    <mergeCell ref="A60:A65"/>
    <mergeCell ref="A66:A71"/>
    <mergeCell ref="A72:A77"/>
    <mergeCell ref="A78:A83"/>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91" orientation="landscape" r:id="rId1"/>
  <headerFooter>
    <oddHeader>&amp;CCuyamaca College Program Review 2019-2020</oddHeader>
    <oddFooter>&amp;CInstitutional Effectiveness, Success, and Equity Office (August 2019)</oddFooter>
  </headerFooter>
  <rowBreaks count="6" manualBreakCount="6">
    <brk id="29" max="7" man="1"/>
    <brk id="59" max="7" man="1"/>
    <brk id="89" max="7" man="1"/>
    <brk id="119" max="7" man="1"/>
    <brk id="149" max="7" man="1"/>
    <brk id="17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7" t="s">
        <v>101</v>
      </c>
      <c r="B1" s="168"/>
      <c r="C1" s="168"/>
      <c r="D1" s="168"/>
      <c r="E1" s="168"/>
      <c r="F1" s="168"/>
      <c r="G1" s="168"/>
      <c r="H1" s="168"/>
    </row>
    <row r="2" spans="1:8" ht="30" x14ac:dyDescent="0.25">
      <c r="A2" s="25" t="s">
        <v>46</v>
      </c>
      <c r="B2" s="2" t="s">
        <v>4</v>
      </c>
      <c r="C2" s="63" t="s">
        <v>51</v>
      </c>
      <c r="D2" s="63" t="s">
        <v>52</v>
      </c>
      <c r="E2" s="63" t="s">
        <v>49</v>
      </c>
      <c r="F2" s="63" t="s">
        <v>53</v>
      </c>
      <c r="G2" s="63" t="s">
        <v>3</v>
      </c>
      <c r="H2" s="63" t="s">
        <v>50</v>
      </c>
    </row>
    <row r="3" spans="1:8" x14ac:dyDescent="0.25">
      <c r="A3" s="173" t="s">
        <v>45</v>
      </c>
      <c r="B3" s="7" t="s">
        <v>0</v>
      </c>
      <c r="C3" s="26">
        <v>1081</v>
      </c>
      <c r="D3" s="26">
        <v>1024</v>
      </c>
      <c r="E3" s="27">
        <v>0.94727104532839967</v>
      </c>
      <c r="F3" s="26">
        <v>958</v>
      </c>
      <c r="G3" s="27">
        <v>0.88621646623496764</v>
      </c>
      <c r="H3" s="28">
        <v>2.9135371179039304</v>
      </c>
    </row>
    <row r="4" spans="1:8" x14ac:dyDescent="0.25">
      <c r="A4" s="174"/>
      <c r="B4" s="7" t="s">
        <v>1</v>
      </c>
      <c r="C4" s="26">
        <v>1261</v>
      </c>
      <c r="D4" s="26">
        <v>1195</v>
      </c>
      <c r="E4" s="27">
        <v>0.94766058683584453</v>
      </c>
      <c r="F4" s="26">
        <v>1140</v>
      </c>
      <c r="G4" s="27">
        <v>0.90404440919904838</v>
      </c>
      <c r="H4" s="28">
        <v>3.0509433962264154</v>
      </c>
    </row>
    <row r="5" spans="1:8" x14ac:dyDescent="0.25">
      <c r="A5" s="174"/>
      <c r="B5" s="7" t="s">
        <v>2</v>
      </c>
      <c r="C5" s="26">
        <v>1413</v>
      </c>
      <c r="D5" s="26">
        <v>1333</v>
      </c>
      <c r="E5" s="27">
        <v>0.94338287331917903</v>
      </c>
      <c r="F5" s="26">
        <v>1234</v>
      </c>
      <c r="G5" s="27">
        <v>0.87331917905166312</v>
      </c>
      <c r="H5" s="28">
        <v>3.0440433212996392</v>
      </c>
    </row>
    <row r="6" spans="1:8" x14ac:dyDescent="0.25">
      <c r="A6" s="174"/>
      <c r="B6" s="7" t="s">
        <v>48</v>
      </c>
      <c r="C6" s="26">
        <v>1395</v>
      </c>
      <c r="D6" s="26">
        <v>1264</v>
      </c>
      <c r="E6" s="27">
        <v>0.90609318996415766</v>
      </c>
      <c r="F6" s="26">
        <v>1138</v>
      </c>
      <c r="G6" s="27">
        <v>0.81577060931899636</v>
      </c>
      <c r="H6" s="28">
        <v>2.8794297352342162</v>
      </c>
    </row>
    <row r="7" spans="1:8" x14ac:dyDescent="0.25">
      <c r="A7" s="174"/>
      <c r="B7" s="7" t="s">
        <v>47</v>
      </c>
      <c r="C7" s="26">
        <v>1370</v>
      </c>
      <c r="D7" s="26">
        <v>1252</v>
      </c>
      <c r="E7" s="27">
        <v>0.91386861313868617</v>
      </c>
      <c r="F7" s="26">
        <v>1098</v>
      </c>
      <c r="G7" s="27">
        <v>0.80145985401459852</v>
      </c>
      <c r="H7" s="28">
        <v>2.9737891737891746</v>
      </c>
    </row>
    <row r="8" spans="1:8" s="70" customFormat="1" x14ac:dyDescent="0.25">
      <c r="A8" s="175"/>
      <c r="B8" s="52" t="s">
        <v>30</v>
      </c>
      <c r="C8" s="91">
        <v>0</v>
      </c>
      <c r="D8" s="91">
        <v>0</v>
      </c>
      <c r="E8" s="96" t="s">
        <v>32</v>
      </c>
      <c r="F8" s="91">
        <v>0</v>
      </c>
      <c r="G8" s="96" t="s">
        <v>32</v>
      </c>
      <c r="H8" s="92" t="s">
        <v>32</v>
      </c>
    </row>
    <row r="9" spans="1:8" x14ac:dyDescent="0.25">
      <c r="A9" s="170" t="s">
        <v>55</v>
      </c>
      <c r="B9" s="85" t="s">
        <v>0</v>
      </c>
      <c r="C9" s="37" t="s">
        <v>32</v>
      </c>
      <c r="D9" s="37" t="s">
        <v>32</v>
      </c>
      <c r="E9" s="90" t="s">
        <v>32</v>
      </c>
      <c r="F9" s="37" t="s">
        <v>32</v>
      </c>
      <c r="G9" s="90" t="s">
        <v>32</v>
      </c>
      <c r="H9" s="89" t="s">
        <v>32</v>
      </c>
    </row>
    <row r="10" spans="1:8" x14ac:dyDescent="0.25">
      <c r="A10" s="171"/>
      <c r="B10" s="85" t="s">
        <v>1</v>
      </c>
      <c r="C10" s="37" t="s">
        <v>32</v>
      </c>
      <c r="D10" s="37" t="s">
        <v>32</v>
      </c>
      <c r="E10" s="90" t="s">
        <v>32</v>
      </c>
      <c r="F10" s="37" t="s">
        <v>32</v>
      </c>
      <c r="G10" s="90" t="s">
        <v>32</v>
      </c>
      <c r="H10" s="89" t="s">
        <v>32</v>
      </c>
    </row>
    <row r="11" spans="1:8" x14ac:dyDescent="0.25">
      <c r="A11" s="171"/>
      <c r="B11" s="85" t="s">
        <v>2</v>
      </c>
      <c r="C11" s="37" t="s">
        <v>32</v>
      </c>
      <c r="D11" s="37" t="s">
        <v>32</v>
      </c>
      <c r="E11" s="90" t="s">
        <v>32</v>
      </c>
      <c r="F11" s="37" t="s">
        <v>32</v>
      </c>
      <c r="G11" s="90" t="s">
        <v>32</v>
      </c>
      <c r="H11" s="89" t="s">
        <v>32</v>
      </c>
    </row>
    <row r="12" spans="1:8" x14ac:dyDescent="0.25">
      <c r="A12" s="171"/>
      <c r="B12" s="85" t="s">
        <v>48</v>
      </c>
      <c r="C12" s="37" t="s">
        <v>32</v>
      </c>
      <c r="D12" s="37" t="s">
        <v>32</v>
      </c>
      <c r="E12" s="90" t="s">
        <v>32</v>
      </c>
      <c r="F12" s="37" t="s">
        <v>32</v>
      </c>
      <c r="G12" s="90" t="s">
        <v>32</v>
      </c>
      <c r="H12" s="89" t="s">
        <v>32</v>
      </c>
    </row>
    <row r="13" spans="1:8" x14ac:dyDescent="0.25">
      <c r="A13" s="171"/>
      <c r="B13" s="85" t="s">
        <v>47</v>
      </c>
      <c r="C13" s="37" t="s">
        <v>32</v>
      </c>
      <c r="D13" s="37" t="s">
        <v>32</v>
      </c>
      <c r="E13" s="90" t="s">
        <v>32</v>
      </c>
      <c r="F13" s="37" t="s">
        <v>32</v>
      </c>
      <c r="G13" s="90" t="s">
        <v>32</v>
      </c>
      <c r="H13" s="89" t="s">
        <v>32</v>
      </c>
    </row>
    <row r="14" spans="1:8" s="70" customFormat="1" x14ac:dyDescent="0.25">
      <c r="A14" s="172"/>
      <c r="B14" s="93" t="s">
        <v>30</v>
      </c>
      <c r="C14" s="97">
        <v>0</v>
      </c>
      <c r="D14" s="97">
        <v>0</v>
      </c>
      <c r="E14" s="98" t="s">
        <v>32</v>
      </c>
      <c r="F14" s="97">
        <v>0</v>
      </c>
      <c r="G14" s="98" t="s">
        <v>32</v>
      </c>
      <c r="H14" s="94" t="s">
        <v>32</v>
      </c>
    </row>
    <row r="15" spans="1:8" ht="15" customHeight="1" x14ac:dyDescent="0.25">
      <c r="A15" s="169" t="s">
        <v>54</v>
      </c>
      <c r="B15" s="7" t="s">
        <v>0</v>
      </c>
      <c r="C15" s="29" t="s">
        <v>32</v>
      </c>
      <c r="D15" s="29" t="s">
        <v>32</v>
      </c>
      <c r="E15" s="30" t="s">
        <v>32</v>
      </c>
      <c r="F15" s="29" t="s">
        <v>32</v>
      </c>
      <c r="G15" s="30" t="s">
        <v>32</v>
      </c>
      <c r="H15" s="31" t="s">
        <v>32</v>
      </c>
    </row>
    <row r="16" spans="1:8" x14ac:dyDescent="0.25">
      <c r="A16" s="169"/>
      <c r="B16" s="7" t="s">
        <v>1</v>
      </c>
      <c r="C16" s="29" t="s">
        <v>32</v>
      </c>
      <c r="D16" s="29" t="s">
        <v>32</v>
      </c>
      <c r="E16" s="30" t="s">
        <v>32</v>
      </c>
      <c r="F16" s="29" t="s">
        <v>32</v>
      </c>
      <c r="G16" s="30" t="s">
        <v>32</v>
      </c>
      <c r="H16" s="31" t="s">
        <v>32</v>
      </c>
    </row>
    <row r="17" spans="1:8" x14ac:dyDescent="0.25">
      <c r="A17" s="169"/>
      <c r="B17" s="7" t="s">
        <v>2</v>
      </c>
      <c r="C17" s="29" t="s">
        <v>32</v>
      </c>
      <c r="D17" s="29" t="s">
        <v>32</v>
      </c>
      <c r="E17" s="30" t="s">
        <v>32</v>
      </c>
      <c r="F17" s="29" t="s">
        <v>32</v>
      </c>
      <c r="G17" s="30" t="s">
        <v>32</v>
      </c>
      <c r="H17" s="31" t="s">
        <v>32</v>
      </c>
    </row>
    <row r="18" spans="1:8" x14ac:dyDescent="0.25">
      <c r="A18" s="169"/>
      <c r="B18" s="7" t="s">
        <v>48</v>
      </c>
      <c r="C18" s="29" t="s">
        <v>32</v>
      </c>
      <c r="D18" s="29" t="s">
        <v>32</v>
      </c>
      <c r="E18" s="30" t="s">
        <v>32</v>
      </c>
      <c r="F18" s="29" t="s">
        <v>32</v>
      </c>
      <c r="G18" s="30" t="s">
        <v>32</v>
      </c>
      <c r="H18" s="31" t="s">
        <v>32</v>
      </c>
    </row>
    <row r="19" spans="1:8" x14ac:dyDescent="0.25">
      <c r="A19" s="169"/>
      <c r="B19" s="7" t="s">
        <v>47</v>
      </c>
      <c r="C19" s="29" t="s">
        <v>32</v>
      </c>
      <c r="D19" s="29" t="s">
        <v>32</v>
      </c>
      <c r="E19" s="30" t="s">
        <v>32</v>
      </c>
      <c r="F19" s="29" t="s">
        <v>32</v>
      </c>
      <c r="G19" s="30" t="s">
        <v>32</v>
      </c>
      <c r="H19" s="31" t="s">
        <v>32</v>
      </c>
    </row>
    <row r="20" spans="1:8" s="70" customFormat="1" x14ac:dyDescent="0.25">
      <c r="A20" s="169"/>
      <c r="B20" s="52" t="s">
        <v>30</v>
      </c>
      <c r="C20" s="91">
        <v>0</v>
      </c>
      <c r="D20" s="91">
        <v>0</v>
      </c>
      <c r="E20" s="67" t="s">
        <v>32</v>
      </c>
      <c r="F20" s="91">
        <v>0</v>
      </c>
      <c r="G20" s="67" t="s">
        <v>32</v>
      </c>
      <c r="H20" s="95"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90"/>
      <c r="B1" s="190"/>
      <c r="C1" s="190" t="s">
        <v>102</v>
      </c>
      <c r="D1" s="190"/>
      <c r="E1" s="190"/>
      <c r="F1" s="190"/>
      <c r="G1" s="190"/>
      <c r="H1" s="190"/>
      <c r="I1" s="167" t="s">
        <v>102</v>
      </c>
      <c r="J1" s="167"/>
      <c r="K1" s="167"/>
      <c r="L1" s="167"/>
      <c r="M1" s="167"/>
      <c r="N1" s="167"/>
      <c r="O1" s="167" t="s">
        <v>102</v>
      </c>
      <c r="P1" s="167"/>
      <c r="Q1" s="167"/>
      <c r="R1" s="167"/>
      <c r="S1" s="167"/>
      <c r="T1" s="167"/>
    </row>
    <row r="2" spans="1:20" ht="21" x14ac:dyDescent="0.25">
      <c r="A2" s="182" t="s">
        <v>38</v>
      </c>
      <c r="B2" s="188" t="s">
        <v>4</v>
      </c>
      <c r="C2" s="185" t="s">
        <v>45</v>
      </c>
      <c r="D2" s="186"/>
      <c r="E2" s="186"/>
      <c r="F2" s="186"/>
      <c r="G2" s="186"/>
      <c r="H2" s="187"/>
      <c r="I2" s="184" t="s">
        <v>55</v>
      </c>
      <c r="J2" s="184"/>
      <c r="K2" s="184"/>
      <c r="L2" s="184"/>
      <c r="M2" s="184"/>
      <c r="N2" s="184"/>
      <c r="O2" s="184" t="s">
        <v>54</v>
      </c>
      <c r="P2" s="184"/>
      <c r="Q2" s="184"/>
      <c r="R2" s="184"/>
      <c r="S2" s="184"/>
      <c r="T2" s="184"/>
    </row>
    <row r="3" spans="1:20" x14ac:dyDescent="0.25">
      <c r="A3" s="183"/>
      <c r="B3" s="189"/>
      <c r="C3" s="63" t="s">
        <v>51</v>
      </c>
      <c r="D3" s="63" t="s">
        <v>52</v>
      </c>
      <c r="E3" s="63" t="s">
        <v>49</v>
      </c>
      <c r="F3" s="63" t="s">
        <v>53</v>
      </c>
      <c r="G3" s="63" t="s">
        <v>3</v>
      </c>
      <c r="H3" s="63" t="s">
        <v>50</v>
      </c>
      <c r="I3" s="63" t="s">
        <v>51</v>
      </c>
      <c r="J3" s="63" t="s">
        <v>52</v>
      </c>
      <c r="K3" s="63" t="s">
        <v>49</v>
      </c>
      <c r="L3" s="63" t="s">
        <v>53</v>
      </c>
      <c r="M3" s="63" t="s">
        <v>3</v>
      </c>
      <c r="N3" s="63" t="s">
        <v>50</v>
      </c>
      <c r="O3" s="63" t="s">
        <v>51</v>
      </c>
      <c r="P3" s="63" t="s">
        <v>52</v>
      </c>
      <c r="Q3" s="63" t="s">
        <v>49</v>
      </c>
      <c r="R3" s="63" t="s">
        <v>53</v>
      </c>
      <c r="S3" s="63" t="s">
        <v>3</v>
      </c>
      <c r="T3" s="63" t="s">
        <v>50</v>
      </c>
    </row>
    <row r="4" spans="1:20" ht="15" customHeight="1" x14ac:dyDescent="0.25">
      <c r="A4" s="176" t="s">
        <v>39</v>
      </c>
      <c r="B4" s="7" t="s">
        <v>0</v>
      </c>
      <c r="C4" s="77">
        <v>2</v>
      </c>
      <c r="D4" s="32">
        <v>1</v>
      </c>
      <c r="E4" s="27">
        <v>0.5</v>
      </c>
      <c r="F4" s="32">
        <v>1</v>
      </c>
      <c r="G4" s="27">
        <v>0.5</v>
      </c>
      <c r="H4" s="33">
        <v>4</v>
      </c>
      <c r="I4" s="114" t="s">
        <v>32</v>
      </c>
      <c r="J4" s="115" t="s">
        <v>32</v>
      </c>
      <c r="K4" s="30" t="s">
        <v>32</v>
      </c>
      <c r="L4" s="115" t="s">
        <v>32</v>
      </c>
      <c r="M4" s="30" t="s">
        <v>32</v>
      </c>
      <c r="N4" s="116" t="s">
        <v>32</v>
      </c>
      <c r="O4" s="114" t="s">
        <v>32</v>
      </c>
      <c r="P4" s="115" t="s">
        <v>32</v>
      </c>
      <c r="Q4" s="30" t="s">
        <v>32</v>
      </c>
      <c r="R4" s="115" t="s">
        <v>32</v>
      </c>
      <c r="S4" s="30" t="s">
        <v>32</v>
      </c>
      <c r="T4" s="116" t="s">
        <v>32</v>
      </c>
    </row>
    <row r="5" spans="1:20" x14ac:dyDescent="0.25">
      <c r="A5" s="177"/>
      <c r="B5" s="7" t="s">
        <v>1</v>
      </c>
      <c r="C5" s="77">
        <v>4</v>
      </c>
      <c r="D5" s="32">
        <v>4</v>
      </c>
      <c r="E5" s="27">
        <v>1</v>
      </c>
      <c r="F5" s="32">
        <v>4</v>
      </c>
      <c r="G5" s="27">
        <v>1</v>
      </c>
      <c r="H5" s="33">
        <v>2.5</v>
      </c>
      <c r="I5" s="114" t="s">
        <v>32</v>
      </c>
      <c r="J5" s="115" t="s">
        <v>32</v>
      </c>
      <c r="K5" s="30" t="s">
        <v>32</v>
      </c>
      <c r="L5" s="115" t="s">
        <v>32</v>
      </c>
      <c r="M5" s="30" t="s">
        <v>32</v>
      </c>
      <c r="N5" s="116" t="s">
        <v>32</v>
      </c>
      <c r="O5" s="114" t="s">
        <v>32</v>
      </c>
      <c r="P5" s="115" t="s">
        <v>32</v>
      </c>
      <c r="Q5" s="30" t="s">
        <v>32</v>
      </c>
      <c r="R5" s="115" t="s">
        <v>32</v>
      </c>
      <c r="S5" s="30" t="s">
        <v>32</v>
      </c>
      <c r="T5" s="116" t="s">
        <v>32</v>
      </c>
    </row>
    <row r="6" spans="1:20" x14ac:dyDescent="0.25">
      <c r="A6" s="177"/>
      <c r="B6" s="7" t="s">
        <v>2</v>
      </c>
      <c r="C6" s="77">
        <v>3</v>
      </c>
      <c r="D6" s="32">
        <v>3</v>
      </c>
      <c r="E6" s="27">
        <v>1</v>
      </c>
      <c r="F6" s="32">
        <v>2</v>
      </c>
      <c r="G6" s="27">
        <v>0.66666666666666663</v>
      </c>
      <c r="H6" s="33">
        <v>2</v>
      </c>
      <c r="I6" s="114" t="s">
        <v>32</v>
      </c>
      <c r="J6" s="115" t="s">
        <v>32</v>
      </c>
      <c r="K6" s="30" t="s">
        <v>32</v>
      </c>
      <c r="L6" s="115" t="s">
        <v>32</v>
      </c>
      <c r="M6" s="30" t="s">
        <v>32</v>
      </c>
      <c r="N6" s="116" t="s">
        <v>32</v>
      </c>
      <c r="O6" s="114" t="s">
        <v>32</v>
      </c>
      <c r="P6" s="115" t="s">
        <v>32</v>
      </c>
      <c r="Q6" s="30" t="s">
        <v>32</v>
      </c>
      <c r="R6" s="115" t="s">
        <v>32</v>
      </c>
      <c r="S6" s="30" t="s">
        <v>32</v>
      </c>
      <c r="T6" s="116" t="s">
        <v>32</v>
      </c>
    </row>
    <row r="7" spans="1:20" x14ac:dyDescent="0.25">
      <c r="A7" s="177"/>
      <c r="B7" s="7" t="s">
        <v>48</v>
      </c>
      <c r="C7" s="77">
        <v>12</v>
      </c>
      <c r="D7" s="32">
        <v>8</v>
      </c>
      <c r="E7" s="27">
        <v>0.66666666666666663</v>
      </c>
      <c r="F7" s="32">
        <v>8</v>
      </c>
      <c r="G7" s="27">
        <v>0.66666666666666663</v>
      </c>
      <c r="H7" s="33">
        <v>2.8</v>
      </c>
      <c r="I7" s="114" t="s">
        <v>32</v>
      </c>
      <c r="J7" s="115" t="s">
        <v>32</v>
      </c>
      <c r="K7" s="30" t="s">
        <v>32</v>
      </c>
      <c r="L7" s="115" t="s">
        <v>32</v>
      </c>
      <c r="M7" s="30" t="s">
        <v>32</v>
      </c>
      <c r="N7" s="116" t="s">
        <v>32</v>
      </c>
      <c r="O7" s="114" t="s">
        <v>32</v>
      </c>
      <c r="P7" s="115" t="s">
        <v>32</v>
      </c>
      <c r="Q7" s="30" t="s">
        <v>32</v>
      </c>
      <c r="R7" s="115" t="s">
        <v>32</v>
      </c>
      <c r="S7" s="30" t="s">
        <v>32</v>
      </c>
      <c r="T7" s="116" t="s">
        <v>32</v>
      </c>
    </row>
    <row r="8" spans="1:20" x14ac:dyDescent="0.25">
      <c r="A8" s="177"/>
      <c r="B8" s="7" t="s">
        <v>47</v>
      </c>
      <c r="C8" s="77">
        <v>6</v>
      </c>
      <c r="D8" s="32">
        <v>6</v>
      </c>
      <c r="E8" s="27">
        <v>1</v>
      </c>
      <c r="F8" s="32">
        <v>3</v>
      </c>
      <c r="G8" s="27">
        <v>0.5</v>
      </c>
      <c r="H8" s="33">
        <v>2</v>
      </c>
      <c r="I8" s="114" t="s">
        <v>32</v>
      </c>
      <c r="J8" s="115" t="s">
        <v>32</v>
      </c>
      <c r="K8" s="30" t="s">
        <v>32</v>
      </c>
      <c r="L8" s="115" t="s">
        <v>32</v>
      </c>
      <c r="M8" s="30" t="s">
        <v>32</v>
      </c>
      <c r="N8" s="116" t="s">
        <v>32</v>
      </c>
      <c r="O8" s="114" t="s">
        <v>32</v>
      </c>
      <c r="P8" s="115" t="s">
        <v>32</v>
      </c>
      <c r="Q8" s="30" t="s">
        <v>32</v>
      </c>
      <c r="R8" s="115" t="s">
        <v>32</v>
      </c>
      <c r="S8" s="30" t="s">
        <v>32</v>
      </c>
      <c r="T8" s="116" t="s">
        <v>32</v>
      </c>
    </row>
    <row r="9" spans="1:20" s="70" customFormat="1" x14ac:dyDescent="0.25">
      <c r="A9" s="178"/>
      <c r="B9" s="52" t="s">
        <v>30</v>
      </c>
      <c r="C9" s="78">
        <v>0</v>
      </c>
      <c r="D9" s="66">
        <v>0</v>
      </c>
      <c r="E9" s="67" t="s">
        <v>32</v>
      </c>
      <c r="F9" s="66">
        <v>0</v>
      </c>
      <c r="G9" s="67" t="s">
        <v>32</v>
      </c>
      <c r="H9" s="68" t="s">
        <v>32</v>
      </c>
      <c r="I9" s="78">
        <v>0</v>
      </c>
      <c r="J9" s="66">
        <v>0</v>
      </c>
      <c r="K9" s="67" t="s">
        <v>32</v>
      </c>
      <c r="L9" s="66">
        <v>0</v>
      </c>
      <c r="M9" s="67" t="s">
        <v>32</v>
      </c>
      <c r="N9" s="68" t="s">
        <v>32</v>
      </c>
      <c r="O9" s="78">
        <v>0</v>
      </c>
      <c r="P9" s="66">
        <v>0</v>
      </c>
      <c r="Q9" s="67" t="s">
        <v>32</v>
      </c>
      <c r="R9" s="66">
        <v>0</v>
      </c>
      <c r="S9" s="67" t="s">
        <v>32</v>
      </c>
      <c r="T9" s="68" t="s">
        <v>32</v>
      </c>
    </row>
    <row r="10" spans="1:20" ht="15" customHeight="1" x14ac:dyDescent="0.25">
      <c r="A10" s="157" t="s">
        <v>40</v>
      </c>
      <c r="B10" s="34" t="s">
        <v>0</v>
      </c>
      <c r="C10" s="82" t="s">
        <v>32</v>
      </c>
      <c r="D10" s="37" t="s">
        <v>32</v>
      </c>
      <c r="E10" s="90" t="s">
        <v>32</v>
      </c>
      <c r="F10" s="37" t="s">
        <v>32</v>
      </c>
      <c r="G10" s="90" t="s">
        <v>32</v>
      </c>
      <c r="H10" s="89" t="s">
        <v>32</v>
      </c>
      <c r="I10" s="82" t="s">
        <v>32</v>
      </c>
      <c r="J10" s="37" t="s">
        <v>32</v>
      </c>
      <c r="K10" s="90" t="s">
        <v>32</v>
      </c>
      <c r="L10" s="37" t="s">
        <v>32</v>
      </c>
      <c r="M10" s="90" t="s">
        <v>32</v>
      </c>
      <c r="N10" s="89" t="s">
        <v>32</v>
      </c>
      <c r="O10" s="82" t="s">
        <v>32</v>
      </c>
      <c r="P10" s="37" t="s">
        <v>32</v>
      </c>
      <c r="Q10" s="90" t="s">
        <v>32</v>
      </c>
      <c r="R10" s="37" t="s">
        <v>32</v>
      </c>
      <c r="S10" s="90" t="s">
        <v>32</v>
      </c>
      <c r="T10" s="89" t="s">
        <v>32</v>
      </c>
    </row>
    <row r="11" spans="1:20" x14ac:dyDescent="0.25">
      <c r="A11" s="158"/>
      <c r="B11" s="34" t="s">
        <v>1</v>
      </c>
      <c r="C11" s="82" t="s">
        <v>32</v>
      </c>
      <c r="D11" s="37" t="s">
        <v>32</v>
      </c>
      <c r="E11" s="90" t="s">
        <v>32</v>
      </c>
      <c r="F11" s="37" t="s">
        <v>32</v>
      </c>
      <c r="G11" s="90" t="s">
        <v>32</v>
      </c>
      <c r="H11" s="89" t="s">
        <v>32</v>
      </c>
      <c r="I11" s="82" t="s">
        <v>32</v>
      </c>
      <c r="J11" s="37" t="s">
        <v>32</v>
      </c>
      <c r="K11" s="90" t="s">
        <v>32</v>
      </c>
      <c r="L11" s="37" t="s">
        <v>32</v>
      </c>
      <c r="M11" s="90" t="s">
        <v>32</v>
      </c>
      <c r="N11" s="89" t="s">
        <v>32</v>
      </c>
      <c r="O11" s="82" t="s">
        <v>32</v>
      </c>
      <c r="P11" s="37" t="s">
        <v>32</v>
      </c>
      <c r="Q11" s="90" t="s">
        <v>32</v>
      </c>
      <c r="R11" s="37" t="s">
        <v>32</v>
      </c>
      <c r="S11" s="90" t="s">
        <v>32</v>
      </c>
      <c r="T11" s="89" t="s">
        <v>32</v>
      </c>
    </row>
    <row r="12" spans="1:20" x14ac:dyDescent="0.25">
      <c r="A12" s="158"/>
      <c r="B12" s="34" t="s">
        <v>2</v>
      </c>
      <c r="C12" s="82" t="s">
        <v>32</v>
      </c>
      <c r="D12" s="37" t="s">
        <v>32</v>
      </c>
      <c r="E12" s="90" t="s">
        <v>32</v>
      </c>
      <c r="F12" s="37" t="s">
        <v>32</v>
      </c>
      <c r="G12" s="90" t="s">
        <v>32</v>
      </c>
      <c r="H12" s="89" t="s">
        <v>32</v>
      </c>
      <c r="I12" s="82" t="s">
        <v>32</v>
      </c>
      <c r="J12" s="37" t="s">
        <v>32</v>
      </c>
      <c r="K12" s="90" t="s">
        <v>32</v>
      </c>
      <c r="L12" s="37" t="s">
        <v>32</v>
      </c>
      <c r="M12" s="90" t="s">
        <v>32</v>
      </c>
      <c r="N12" s="124" t="s">
        <v>32</v>
      </c>
      <c r="O12" s="82" t="s">
        <v>32</v>
      </c>
      <c r="P12" s="37" t="s">
        <v>32</v>
      </c>
      <c r="Q12" s="90" t="s">
        <v>32</v>
      </c>
      <c r="R12" s="37" t="s">
        <v>32</v>
      </c>
      <c r="S12" s="90" t="s">
        <v>32</v>
      </c>
      <c r="T12" s="89" t="s">
        <v>32</v>
      </c>
    </row>
    <row r="13" spans="1:20" x14ac:dyDescent="0.25">
      <c r="A13" s="158"/>
      <c r="B13" s="34" t="s">
        <v>48</v>
      </c>
      <c r="C13" s="82" t="s">
        <v>32</v>
      </c>
      <c r="D13" s="37" t="s">
        <v>32</v>
      </c>
      <c r="E13" s="90" t="s">
        <v>32</v>
      </c>
      <c r="F13" s="37" t="s">
        <v>32</v>
      </c>
      <c r="G13" s="90" t="s">
        <v>32</v>
      </c>
      <c r="H13" s="89" t="s">
        <v>32</v>
      </c>
      <c r="I13" s="82" t="s">
        <v>32</v>
      </c>
      <c r="J13" s="37" t="s">
        <v>32</v>
      </c>
      <c r="K13" s="90" t="s">
        <v>32</v>
      </c>
      <c r="L13" s="37" t="s">
        <v>32</v>
      </c>
      <c r="M13" s="90" t="s">
        <v>32</v>
      </c>
      <c r="N13" s="89" t="s">
        <v>32</v>
      </c>
      <c r="O13" s="82" t="s">
        <v>32</v>
      </c>
      <c r="P13" s="37" t="s">
        <v>32</v>
      </c>
      <c r="Q13" s="90" t="s">
        <v>32</v>
      </c>
      <c r="R13" s="37" t="s">
        <v>32</v>
      </c>
      <c r="S13" s="90" t="s">
        <v>32</v>
      </c>
      <c r="T13" s="89" t="s">
        <v>32</v>
      </c>
    </row>
    <row r="14" spans="1:20" x14ac:dyDescent="0.25">
      <c r="A14" s="158"/>
      <c r="B14" s="34" t="s">
        <v>47</v>
      </c>
      <c r="C14" s="82" t="s">
        <v>32</v>
      </c>
      <c r="D14" s="37" t="s">
        <v>32</v>
      </c>
      <c r="E14" s="90" t="s">
        <v>32</v>
      </c>
      <c r="F14" s="37" t="s">
        <v>32</v>
      </c>
      <c r="G14" s="90" t="s">
        <v>32</v>
      </c>
      <c r="H14" s="89" t="s">
        <v>32</v>
      </c>
      <c r="I14" s="82" t="s">
        <v>32</v>
      </c>
      <c r="J14" s="37" t="s">
        <v>32</v>
      </c>
      <c r="K14" s="90" t="s">
        <v>32</v>
      </c>
      <c r="L14" s="37" t="s">
        <v>32</v>
      </c>
      <c r="M14" s="90" t="s">
        <v>32</v>
      </c>
      <c r="N14" s="89" t="s">
        <v>32</v>
      </c>
      <c r="O14" s="82" t="s">
        <v>32</v>
      </c>
      <c r="P14" s="37" t="s">
        <v>32</v>
      </c>
      <c r="Q14" s="90" t="s">
        <v>32</v>
      </c>
      <c r="R14" s="37" t="s">
        <v>32</v>
      </c>
      <c r="S14" s="90" t="s">
        <v>32</v>
      </c>
      <c r="T14" s="89" t="s">
        <v>32</v>
      </c>
    </row>
    <row r="15" spans="1:20" s="70" customFormat="1" x14ac:dyDescent="0.25">
      <c r="A15" s="159"/>
      <c r="B15" s="71" t="s">
        <v>30</v>
      </c>
      <c r="C15" s="80">
        <v>0</v>
      </c>
      <c r="D15" s="72">
        <v>0</v>
      </c>
      <c r="E15" s="73" t="s">
        <v>32</v>
      </c>
      <c r="F15" s="72">
        <v>0</v>
      </c>
      <c r="G15" s="73" t="s">
        <v>32</v>
      </c>
      <c r="H15" s="74" t="s">
        <v>32</v>
      </c>
      <c r="I15" s="80">
        <v>0</v>
      </c>
      <c r="J15" s="72">
        <v>0</v>
      </c>
      <c r="K15" s="73" t="s">
        <v>32</v>
      </c>
      <c r="L15" s="72">
        <v>0</v>
      </c>
      <c r="M15" s="73" t="s">
        <v>32</v>
      </c>
      <c r="N15" s="74" t="s">
        <v>32</v>
      </c>
      <c r="O15" s="80">
        <v>0</v>
      </c>
      <c r="P15" s="72">
        <v>0</v>
      </c>
      <c r="Q15" s="73" t="s">
        <v>32</v>
      </c>
      <c r="R15" s="72">
        <v>0</v>
      </c>
      <c r="S15" s="73" t="s">
        <v>32</v>
      </c>
      <c r="T15" s="74" t="s">
        <v>32</v>
      </c>
    </row>
    <row r="16" spans="1:20" x14ac:dyDescent="0.25">
      <c r="A16" s="179" t="s">
        <v>16</v>
      </c>
      <c r="B16" s="7" t="s">
        <v>0</v>
      </c>
      <c r="C16" s="77">
        <v>38</v>
      </c>
      <c r="D16" s="32">
        <v>37</v>
      </c>
      <c r="E16" s="27">
        <v>0.97368421052631582</v>
      </c>
      <c r="F16" s="32">
        <v>34</v>
      </c>
      <c r="G16" s="27">
        <v>0.89473684210526316</v>
      </c>
      <c r="H16" s="33">
        <v>3.15</v>
      </c>
      <c r="I16" s="114" t="s">
        <v>32</v>
      </c>
      <c r="J16" s="115" t="s">
        <v>32</v>
      </c>
      <c r="K16" s="30" t="s">
        <v>32</v>
      </c>
      <c r="L16" s="115" t="s">
        <v>32</v>
      </c>
      <c r="M16" s="30" t="s">
        <v>32</v>
      </c>
      <c r="N16" s="116" t="s">
        <v>32</v>
      </c>
      <c r="O16" s="114" t="s">
        <v>32</v>
      </c>
      <c r="P16" s="115" t="s">
        <v>32</v>
      </c>
      <c r="Q16" s="30" t="s">
        <v>32</v>
      </c>
      <c r="R16" s="115" t="s">
        <v>32</v>
      </c>
      <c r="S16" s="30" t="s">
        <v>32</v>
      </c>
      <c r="T16" s="116" t="s">
        <v>32</v>
      </c>
    </row>
    <row r="17" spans="1:20" x14ac:dyDescent="0.25">
      <c r="A17" s="180"/>
      <c r="B17" s="7" t="s">
        <v>1</v>
      </c>
      <c r="C17" s="77">
        <v>25</v>
      </c>
      <c r="D17" s="32">
        <v>21</v>
      </c>
      <c r="E17" s="27">
        <v>0.84</v>
      </c>
      <c r="F17" s="32">
        <v>21</v>
      </c>
      <c r="G17" s="27">
        <v>0.84</v>
      </c>
      <c r="H17" s="33">
        <v>3.4600000000000004</v>
      </c>
      <c r="I17" s="114" t="s">
        <v>32</v>
      </c>
      <c r="J17" s="115" t="s">
        <v>32</v>
      </c>
      <c r="K17" s="30" t="s">
        <v>32</v>
      </c>
      <c r="L17" s="115" t="s">
        <v>32</v>
      </c>
      <c r="M17" s="30" t="s">
        <v>32</v>
      </c>
      <c r="N17" s="116" t="s">
        <v>32</v>
      </c>
      <c r="O17" s="114" t="s">
        <v>32</v>
      </c>
      <c r="P17" s="115" t="s">
        <v>32</v>
      </c>
      <c r="Q17" s="30" t="s">
        <v>32</v>
      </c>
      <c r="R17" s="115" t="s">
        <v>32</v>
      </c>
      <c r="S17" s="30" t="s">
        <v>32</v>
      </c>
      <c r="T17" s="116" t="s">
        <v>32</v>
      </c>
    </row>
    <row r="18" spans="1:20" x14ac:dyDescent="0.25">
      <c r="A18" s="180"/>
      <c r="B18" s="7" t="s">
        <v>2</v>
      </c>
      <c r="C18" s="77">
        <v>27</v>
      </c>
      <c r="D18" s="32">
        <v>26</v>
      </c>
      <c r="E18" s="27">
        <v>0.96296296296296291</v>
      </c>
      <c r="F18" s="32">
        <v>22</v>
      </c>
      <c r="G18" s="27">
        <v>0.81481481481481477</v>
      </c>
      <c r="H18" s="33">
        <v>2.9249999999999998</v>
      </c>
      <c r="I18" s="114" t="s">
        <v>32</v>
      </c>
      <c r="J18" s="115" t="s">
        <v>32</v>
      </c>
      <c r="K18" s="30" t="s">
        <v>32</v>
      </c>
      <c r="L18" s="115" t="s">
        <v>32</v>
      </c>
      <c r="M18" s="30" t="s">
        <v>32</v>
      </c>
      <c r="N18" s="116" t="s">
        <v>32</v>
      </c>
      <c r="O18" s="114" t="s">
        <v>32</v>
      </c>
      <c r="P18" s="115" t="s">
        <v>32</v>
      </c>
      <c r="Q18" s="30" t="s">
        <v>32</v>
      </c>
      <c r="R18" s="115" t="s">
        <v>32</v>
      </c>
      <c r="S18" s="30" t="s">
        <v>32</v>
      </c>
      <c r="T18" s="116" t="s">
        <v>32</v>
      </c>
    </row>
    <row r="19" spans="1:20" x14ac:dyDescent="0.25">
      <c r="A19" s="180"/>
      <c r="B19" s="7" t="s">
        <v>48</v>
      </c>
      <c r="C19" s="77">
        <v>36</v>
      </c>
      <c r="D19" s="32">
        <v>33</v>
      </c>
      <c r="E19" s="27">
        <v>0.91666666666666663</v>
      </c>
      <c r="F19" s="32">
        <v>27</v>
      </c>
      <c r="G19" s="27">
        <v>0.75</v>
      </c>
      <c r="H19" s="33">
        <v>2.7461538461538462</v>
      </c>
      <c r="I19" s="114" t="s">
        <v>32</v>
      </c>
      <c r="J19" s="115" t="s">
        <v>32</v>
      </c>
      <c r="K19" s="30" t="s">
        <v>32</v>
      </c>
      <c r="L19" s="115" t="s">
        <v>32</v>
      </c>
      <c r="M19" s="30" t="s">
        <v>32</v>
      </c>
      <c r="N19" s="116" t="s">
        <v>32</v>
      </c>
      <c r="O19" s="114" t="s">
        <v>32</v>
      </c>
      <c r="P19" s="115" t="s">
        <v>32</v>
      </c>
      <c r="Q19" s="30" t="s">
        <v>32</v>
      </c>
      <c r="R19" s="115" t="s">
        <v>32</v>
      </c>
      <c r="S19" s="30" t="s">
        <v>32</v>
      </c>
      <c r="T19" s="116" t="s">
        <v>32</v>
      </c>
    </row>
    <row r="20" spans="1:20" x14ac:dyDescent="0.25">
      <c r="A20" s="180"/>
      <c r="B20" s="7" t="s">
        <v>47</v>
      </c>
      <c r="C20" s="77">
        <v>40</v>
      </c>
      <c r="D20" s="32">
        <v>38</v>
      </c>
      <c r="E20" s="27">
        <v>0.95</v>
      </c>
      <c r="F20" s="32">
        <v>32</v>
      </c>
      <c r="G20" s="27">
        <v>0.8</v>
      </c>
      <c r="H20" s="33">
        <v>2.9166666666666665</v>
      </c>
      <c r="I20" s="114" t="s">
        <v>32</v>
      </c>
      <c r="J20" s="115" t="s">
        <v>32</v>
      </c>
      <c r="K20" s="30" t="s">
        <v>32</v>
      </c>
      <c r="L20" s="115" t="s">
        <v>32</v>
      </c>
      <c r="M20" s="30" t="s">
        <v>32</v>
      </c>
      <c r="N20" s="116" t="s">
        <v>32</v>
      </c>
      <c r="O20" s="114" t="s">
        <v>32</v>
      </c>
      <c r="P20" s="115" t="s">
        <v>32</v>
      </c>
      <c r="Q20" s="30" t="s">
        <v>32</v>
      </c>
      <c r="R20" s="115" t="s">
        <v>32</v>
      </c>
      <c r="S20" s="30" t="s">
        <v>32</v>
      </c>
      <c r="T20" s="116" t="s">
        <v>32</v>
      </c>
    </row>
    <row r="21" spans="1:20" s="70" customFormat="1" x14ac:dyDescent="0.25">
      <c r="A21" s="181"/>
      <c r="B21" s="52" t="s">
        <v>30</v>
      </c>
      <c r="C21" s="78">
        <v>0</v>
      </c>
      <c r="D21" s="66">
        <v>0</v>
      </c>
      <c r="E21" s="67" t="s">
        <v>32</v>
      </c>
      <c r="F21" s="66">
        <v>0</v>
      </c>
      <c r="G21" s="67" t="s">
        <v>32</v>
      </c>
      <c r="H21" s="69" t="s">
        <v>32</v>
      </c>
      <c r="I21" s="78">
        <v>0</v>
      </c>
      <c r="J21" s="66">
        <v>0</v>
      </c>
      <c r="K21" s="67" t="s">
        <v>32</v>
      </c>
      <c r="L21" s="66">
        <v>0</v>
      </c>
      <c r="M21" s="67" t="s">
        <v>32</v>
      </c>
      <c r="N21" s="69" t="s">
        <v>32</v>
      </c>
      <c r="O21" s="78">
        <v>0</v>
      </c>
      <c r="P21" s="66">
        <v>0</v>
      </c>
      <c r="Q21" s="67" t="s">
        <v>32</v>
      </c>
      <c r="R21" s="66">
        <v>0</v>
      </c>
      <c r="S21" s="67" t="s">
        <v>32</v>
      </c>
      <c r="T21" s="69" t="s">
        <v>32</v>
      </c>
    </row>
    <row r="22" spans="1:20" x14ac:dyDescent="0.25">
      <c r="A22" s="151" t="s">
        <v>17</v>
      </c>
      <c r="B22" s="34" t="s">
        <v>0</v>
      </c>
      <c r="C22" s="82" t="s">
        <v>32</v>
      </c>
      <c r="D22" s="37" t="s">
        <v>32</v>
      </c>
      <c r="E22" s="90" t="s">
        <v>32</v>
      </c>
      <c r="F22" s="37" t="s">
        <v>32</v>
      </c>
      <c r="G22" s="90" t="s">
        <v>32</v>
      </c>
      <c r="H22" s="89" t="s">
        <v>32</v>
      </c>
      <c r="I22" s="82" t="s">
        <v>32</v>
      </c>
      <c r="J22" s="37" t="s">
        <v>32</v>
      </c>
      <c r="K22" s="90" t="s">
        <v>32</v>
      </c>
      <c r="L22" s="37" t="s">
        <v>32</v>
      </c>
      <c r="M22" s="90" t="s">
        <v>32</v>
      </c>
      <c r="N22" s="89" t="s">
        <v>32</v>
      </c>
      <c r="O22" s="82" t="s">
        <v>32</v>
      </c>
      <c r="P22" s="37" t="s">
        <v>32</v>
      </c>
      <c r="Q22" s="90" t="s">
        <v>32</v>
      </c>
      <c r="R22" s="37" t="s">
        <v>32</v>
      </c>
      <c r="S22" s="90" t="s">
        <v>32</v>
      </c>
      <c r="T22" s="89" t="s">
        <v>32</v>
      </c>
    </row>
    <row r="23" spans="1:20" x14ac:dyDescent="0.25">
      <c r="A23" s="152"/>
      <c r="B23" s="34" t="s">
        <v>1</v>
      </c>
      <c r="C23" s="79">
        <v>1</v>
      </c>
      <c r="D23" s="35">
        <v>1</v>
      </c>
      <c r="E23" s="57">
        <v>1</v>
      </c>
      <c r="F23" s="35">
        <v>1</v>
      </c>
      <c r="G23" s="57">
        <v>1</v>
      </c>
      <c r="H23" s="36">
        <v>3</v>
      </c>
      <c r="I23" s="82" t="s">
        <v>32</v>
      </c>
      <c r="J23" s="37" t="s">
        <v>32</v>
      </c>
      <c r="K23" s="90" t="s">
        <v>32</v>
      </c>
      <c r="L23" s="37" t="s">
        <v>32</v>
      </c>
      <c r="M23" s="90" t="s">
        <v>32</v>
      </c>
      <c r="N23" s="89" t="s">
        <v>32</v>
      </c>
      <c r="O23" s="82" t="s">
        <v>32</v>
      </c>
      <c r="P23" s="37" t="s">
        <v>32</v>
      </c>
      <c r="Q23" s="90" t="s">
        <v>32</v>
      </c>
      <c r="R23" s="37" t="s">
        <v>32</v>
      </c>
      <c r="S23" s="90" t="s">
        <v>32</v>
      </c>
      <c r="T23" s="89" t="s">
        <v>32</v>
      </c>
    </row>
    <row r="24" spans="1:20" x14ac:dyDescent="0.25">
      <c r="A24" s="152"/>
      <c r="B24" s="34" t="s">
        <v>2</v>
      </c>
      <c r="C24" s="79">
        <v>1</v>
      </c>
      <c r="D24" s="35">
        <v>1</v>
      </c>
      <c r="E24" s="57">
        <v>1</v>
      </c>
      <c r="F24" s="35">
        <v>1</v>
      </c>
      <c r="G24" s="57">
        <v>1</v>
      </c>
      <c r="H24" s="36">
        <v>2.7000000000000006</v>
      </c>
      <c r="I24" s="82" t="s">
        <v>32</v>
      </c>
      <c r="J24" s="37" t="s">
        <v>32</v>
      </c>
      <c r="K24" s="90" t="s">
        <v>32</v>
      </c>
      <c r="L24" s="37" t="s">
        <v>32</v>
      </c>
      <c r="M24" s="90" t="s">
        <v>32</v>
      </c>
      <c r="N24" s="89" t="s">
        <v>32</v>
      </c>
      <c r="O24" s="82" t="s">
        <v>32</v>
      </c>
      <c r="P24" s="37" t="s">
        <v>32</v>
      </c>
      <c r="Q24" s="90" t="s">
        <v>32</v>
      </c>
      <c r="R24" s="37" t="s">
        <v>32</v>
      </c>
      <c r="S24" s="90" t="s">
        <v>32</v>
      </c>
      <c r="T24" s="89" t="s">
        <v>32</v>
      </c>
    </row>
    <row r="25" spans="1:20" x14ac:dyDescent="0.25">
      <c r="A25" s="152"/>
      <c r="B25" s="34" t="s">
        <v>48</v>
      </c>
      <c r="C25" s="79">
        <v>5</v>
      </c>
      <c r="D25" s="35">
        <v>5</v>
      </c>
      <c r="E25" s="57">
        <v>1</v>
      </c>
      <c r="F25" s="35">
        <v>5</v>
      </c>
      <c r="G25" s="57">
        <v>1</v>
      </c>
      <c r="H25" s="36">
        <v>3</v>
      </c>
      <c r="I25" s="82" t="s">
        <v>32</v>
      </c>
      <c r="J25" s="37" t="s">
        <v>32</v>
      </c>
      <c r="K25" s="90" t="s">
        <v>32</v>
      </c>
      <c r="L25" s="37" t="s">
        <v>32</v>
      </c>
      <c r="M25" s="90" t="s">
        <v>32</v>
      </c>
      <c r="N25" s="89" t="s">
        <v>32</v>
      </c>
      <c r="O25" s="82" t="s">
        <v>32</v>
      </c>
      <c r="P25" s="37" t="s">
        <v>32</v>
      </c>
      <c r="Q25" s="90" t="s">
        <v>32</v>
      </c>
      <c r="R25" s="37" t="s">
        <v>32</v>
      </c>
      <c r="S25" s="90" t="s">
        <v>32</v>
      </c>
      <c r="T25" s="89" t="s">
        <v>32</v>
      </c>
    </row>
    <row r="26" spans="1:20" x14ac:dyDescent="0.25">
      <c r="A26" s="152"/>
      <c r="B26" s="34" t="s">
        <v>47</v>
      </c>
      <c r="C26" s="82" t="s">
        <v>32</v>
      </c>
      <c r="D26" s="37" t="s">
        <v>32</v>
      </c>
      <c r="E26" s="90" t="s">
        <v>32</v>
      </c>
      <c r="F26" s="37" t="s">
        <v>32</v>
      </c>
      <c r="G26" s="90" t="s">
        <v>32</v>
      </c>
      <c r="H26" s="89" t="s">
        <v>32</v>
      </c>
      <c r="I26" s="82" t="s">
        <v>32</v>
      </c>
      <c r="J26" s="37" t="s">
        <v>32</v>
      </c>
      <c r="K26" s="90" t="s">
        <v>32</v>
      </c>
      <c r="L26" s="37" t="s">
        <v>32</v>
      </c>
      <c r="M26" s="90" t="s">
        <v>32</v>
      </c>
      <c r="N26" s="89" t="s">
        <v>32</v>
      </c>
      <c r="O26" s="82" t="s">
        <v>32</v>
      </c>
      <c r="P26" s="37" t="s">
        <v>32</v>
      </c>
      <c r="Q26" s="90" t="s">
        <v>32</v>
      </c>
      <c r="R26" s="37" t="s">
        <v>32</v>
      </c>
      <c r="S26" s="90" t="s">
        <v>32</v>
      </c>
      <c r="T26" s="89" t="s">
        <v>32</v>
      </c>
    </row>
    <row r="27" spans="1:20" s="70" customFormat="1" x14ac:dyDescent="0.25">
      <c r="A27" s="153"/>
      <c r="B27" s="71" t="s">
        <v>30</v>
      </c>
      <c r="C27" s="80">
        <v>0</v>
      </c>
      <c r="D27" s="72">
        <v>0</v>
      </c>
      <c r="E27" s="73" t="s">
        <v>32</v>
      </c>
      <c r="F27" s="72">
        <v>0</v>
      </c>
      <c r="G27" s="73" t="s">
        <v>32</v>
      </c>
      <c r="H27" s="74" t="s">
        <v>32</v>
      </c>
      <c r="I27" s="80">
        <v>0</v>
      </c>
      <c r="J27" s="72">
        <v>0</v>
      </c>
      <c r="K27" s="73" t="s">
        <v>32</v>
      </c>
      <c r="L27" s="72">
        <v>0</v>
      </c>
      <c r="M27" s="73" t="s">
        <v>32</v>
      </c>
      <c r="N27" s="74" t="s">
        <v>32</v>
      </c>
      <c r="O27" s="80">
        <v>0</v>
      </c>
      <c r="P27" s="72">
        <v>0</v>
      </c>
      <c r="Q27" s="73" t="s">
        <v>32</v>
      </c>
      <c r="R27" s="72">
        <v>0</v>
      </c>
      <c r="S27" s="73" t="s">
        <v>32</v>
      </c>
      <c r="T27" s="74" t="s">
        <v>32</v>
      </c>
    </row>
    <row r="28" spans="1:20" x14ac:dyDescent="0.25">
      <c r="A28" s="179" t="s">
        <v>92</v>
      </c>
      <c r="B28" s="7" t="s">
        <v>0</v>
      </c>
      <c r="C28" s="77">
        <v>90</v>
      </c>
      <c r="D28" s="32">
        <v>83</v>
      </c>
      <c r="E28" s="27">
        <v>0.92222222222222228</v>
      </c>
      <c r="F28" s="32">
        <v>72</v>
      </c>
      <c r="G28" s="27">
        <v>0.8</v>
      </c>
      <c r="H28" s="33">
        <v>2.4849056603773585</v>
      </c>
      <c r="I28" s="114" t="s">
        <v>32</v>
      </c>
      <c r="J28" s="115" t="s">
        <v>32</v>
      </c>
      <c r="K28" s="30" t="s">
        <v>32</v>
      </c>
      <c r="L28" s="115" t="s">
        <v>32</v>
      </c>
      <c r="M28" s="30" t="s">
        <v>32</v>
      </c>
      <c r="N28" s="116" t="s">
        <v>32</v>
      </c>
      <c r="O28" s="114" t="s">
        <v>32</v>
      </c>
      <c r="P28" s="115" t="s">
        <v>32</v>
      </c>
      <c r="Q28" s="30" t="s">
        <v>32</v>
      </c>
      <c r="R28" s="115" t="s">
        <v>32</v>
      </c>
      <c r="S28" s="30" t="s">
        <v>32</v>
      </c>
      <c r="T28" s="116" t="s">
        <v>32</v>
      </c>
    </row>
    <row r="29" spans="1:20" x14ac:dyDescent="0.25">
      <c r="A29" s="180"/>
      <c r="B29" s="7" t="s">
        <v>1</v>
      </c>
      <c r="C29" s="77">
        <v>72</v>
      </c>
      <c r="D29" s="32">
        <v>66</v>
      </c>
      <c r="E29" s="27">
        <v>0.91666666666666663</v>
      </c>
      <c r="F29" s="32">
        <v>63</v>
      </c>
      <c r="G29" s="27">
        <v>0.875</v>
      </c>
      <c r="H29" s="33">
        <v>2.7</v>
      </c>
      <c r="I29" s="114" t="s">
        <v>32</v>
      </c>
      <c r="J29" s="115" t="s">
        <v>32</v>
      </c>
      <c r="K29" s="30" t="s">
        <v>32</v>
      </c>
      <c r="L29" s="115" t="s">
        <v>32</v>
      </c>
      <c r="M29" s="30" t="s">
        <v>32</v>
      </c>
      <c r="N29" s="116" t="s">
        <v>32</v>
      </c>
      <c r="O29" s="114" t="s">
        <v>32</v>
      </c>
      <c r="P29" s="115" t="s">
        <v>32</v>
      </c>
      <c r="Q29" s="30" t="s">
        <v>32</v>
      </c>
      <c r="R29" s="115" t="s">
        <v>32</v>
      </c>
      <c r="S29" s="30" t="s">
        <v>32</v>
      </c>
      <c r="T29" s="116" t="s">
        <v>32</v>
      </c>
    </row>
    <row r="30" spans="1:20" x14ac:dyDescent="0.25">
      <c r="A30" s="180"/>
      <c r="B30" s="7" t="s">
        <v>2</v>
      </c>
      <c r="C30" s="77">
        <v>83</v>
      </c>
      <c r="D30" s="32">
        <v>80</v>
      </c>
      <c r="E30" s="27">
        <v>0.96385542168674698</v>
      </c>
      <c r="F30" s="32">
        <v>71</v>
      </c>
      <c r="G30" s="27">
        <v>0.85542168674698793</v>
      </c>
      <c r="H30" s="33">
        <v>2.9787878787878785</v>
      </c>
      <c r="I30" s="114" t="s">
        <v>32</v>
      </c>
      <c r="J30" s="115" t="s">
        <v>32</v>
      </c>
      <c r="K30" s="30" t="s">
        <v>32</v>
      </c>
      <c r="L30" s="115" t="s">
        <v>32</v>
      </c>
      <c r="M30" s="30" t="s">
        <v>32</v>
      </c>
      <c r="N30" s="116" t="s">
        <v>32</v>
      </c>
      <c r="O30" s="114" t="s">
        <v>32</v>
      </c>
      <c r="P30" s="115" t="s">
        <v>32</v>
      </c>
      <c r="Q30" s="30" t="s">
        <v>32</v>
      </c>
      <c r="R30" s="115" t="s">
        <v>32</v>
      </c>
      <c r="S30" s="30" t="s">
        <v>32</v>
      </c>
      <c r="T30" s="116" t="s">
        <v>32</v>
      </c>
    </row>
    <row r="31" spans="1:20" x14ac:dyDescent="0.25">
      <c r="A31" s="180"/>
      <c r="B31" s="7" t="s">
        <v>48</v>
      </c>
      <c r="C31" s="77">
        <v>66</v>
      </c>
      <c r="D31" s="32">
        <v>59</v>
      </c>
      <c r="E31" s="27">
        <v>0.89393939393939392</v>
      </c>
      <c r="F31" s="32">
        <v>47</v>
      </c>
      <c r="G31" s="27">
        <v>0.71212121212121215</v>
      </c>
      <c r="H31" s="33">
        <v>2.8178571428571431</v>
      </c>
      <c r="I31" s="114" t="s">
        <v>32</v>
      </c>
      <c r="J31" s="115" t="s">
        <v>32</v>
      </c>
      <c r="K31" s="30" t="s">
        <v>32</v>
      </c>
      <c r="L31" s="115" t="s">
        <v>32</v>
      </c>
      <c r="M31" s="30" t="s">
        <v>32</v>
      </c>
      <c r="N31" s="116" t="s">
        <v>32</v>
      </c>
      <c r="O31" s="114" t="s">
        <v>32</v>
      </c>
      <c r="P31" s="115" t="s">
        <v>32</v>
      </c>
      <c r="Q31" s="30" t="s">
        <v>32</v>
      </c>
      <c r="R31" s="115" t="s">
        <v>32</v>
      </c>
      <c r="S31" s="30" t="s">
        <v>32</v>
      </c>
      <c r="T31" s="116" t="s">
        <v>32</v>
      </c>
    </row>
    <row r="32" spans="1:20" x14ac:dyDescent="0.25">
      <c r="A32" s="180"/>
      <c r="B32" s="7" t="s">
        <v>47</v>
      </c>
      <c r="C32" s="77">
        <v>106</v>
      </c>
      <c r="D32" s="32">
        <v>97</v>
      </c>
      <c r="E32" s="27">
        <v>0.91509433962264153</v>
      </c>
      <c r="F32" s="32">
        <v>82</v>
      </c>
      <c r="G32" s="27">
        <v>0.77358490566037741</v>
      </c>
      <c r="H32" s="33">
        <v>2.8037037037037038</v>
      </c>
      <c r="I32" s="114" t="s">
        <v>32</v>
      </c>
      <c r="J32" s="115" t="s">
        <v>32</v>
      </c>
      <c r="K32" s="30" t="s">
        <v>32</v>
      </c>
      <c r="L32" s="115" t="s">
        <v>32</v>
      </c>
      <c r="M32" s="30" t="s">
        <v>32</v>
      </c>
      <c r="N32" s="116" t="s">
        <v>32</v>
      </c>
      <c r="O32" s="114" t="s">
        <v>32</v>
      </c>
      <c r="P32" s="115" t="s">
        <v>32</v>
      </c>
      <c r="Q32" s="30" t="s">
        <v>32</v>
      </c>
      <c r="R32" s="115" t="s">
        <v>32</v>
      </c>
      <c r="S32" s="30" t="s">
        <v>32</v>
      </c>
      <c r="T32" s="116" t="s">
        <v>32</v>
      </c>
    </row>
    <row r="33" spans="1:20" s="70" customFormat="1" x14ac:dyDescent="0.25">
      <c r="A33" s="181"/>
      <c r="B33" s="52" t="s">
        <v>30</v>
      </c>
      <c r="C33" s="78">
        <v>0</v>
      </c>
      <c r="D33" s="66">
        <v>0</v>
      </c>
      <c r="E33" s="67" t="s">
        <v>32</v>
      </c>
      <c r="F33" s="66">
        <v>0</v>
      </c>
      <c r="G33" s="67" t="s">
        <v>32</v>
      </c>
      <c r="H33" s="69" t="s">
        <v>32</v>
      </c>
      <c r="I33" s="78">
        <v>0</v>
      </c>
      <c r="J33" s="66">
        <v>0</v>
      </c>
      <c r="K33" s="67" t="s">
        <v>32</v>
      </c>
      <c r="L33" s="66">
        <v>0</v>
      </c>
      <c r="M33" s="67" t="s">
        <v>32</v>
      </c>
      <c r="N33" s="69" t="s">
        <v>32</v>
      </c>
      <c r="O33" s="78">
        <v>0</v>
      </c>
      <c r="P33" s="66">
        <v>0</v>
      </c>
      <c r="Q33" s="67" t="s">
        <v>32</v>
      </c>
      <c r="R33" s="66">
        <v>0</v>
      </c>
      <c r="S33" s="67" t="s">
        <v>32</v>
      </c>
      <c r="T33" s="69" t="s">
        <v>32</v>
      </c>
    </row>
    <row r="34" spans="1:20" x14ac:dyDescent="0.25">
      <c r="A34" s="151" t="s">
        <v>18</v>
      </c>
      <c r="B34" s="34" t="s">
        <v>0</v>
      </c>
      <c r="C34" s="79">
        <v>2</v>
      </c>
      <c r="D34" s="35">
        <v>2</v>
      </c>
      <c r="E34" s="57">
        <v>1</v>
      </c>
      <c r="F34" s="35">
        <v>1</v>
      </c>
      <c r="G34" s="57">
        <v>0.5</v>
      </c>
      <c r="H34" s="36">
        <v>2</v>
      </c>
      <c r="I34" s="82" t="s">
        <v>32</v>
      </c>
      <c r="J34" s="37" t="s">
        <v>32</v>
      </c>
      <c r="K34" s="90" t="s">
        <v>32</v>
      </c>
      <c r="L34" s="37" t="s">
        <v>32</v>
      </c>
      <c r="M34" s="90" t="s">
        <v>32</v>
      </c>
      <c r="N34" s="89" t="s">
        <v>32</v>
      </c>
      <c r="O34" s="82" t="s">
        <v>32</v>
      </c>
      <c r="P34" s="37" t="s">
        <v>32</v>
      </c>
      <c r="Q34" s="90" t="s">
        <v>32</v>
      </c>
      <c r="R34" s="37" t="s">
        <v>32</v>
      </c>
      <c r="S34" s="90" t="s">
        <v>32</v>
      </c>
      <c r="T34" s="89" t="s">
        <v>32</v>
      </c>
    </row>
    <row r="35" spans="1:20" x14ac:dyDescent="0.25">
      <c r="A35" s="152"/>
      <c r="B35" s="34" t="s">
        <v>1</v>
      </c>
      <c r="C35" s="82" t="s">
        <v>32</v>
      </c>
      <c r="D35" s="37" t="s">
        <v>32</v>
      </c>
      <c r="E35" s="90" t="s">
        <v>32</v>
      </c>
      <c r="F35" s="37" t="s">
        <v>32</v>
      </c>
      <c r="G35" s="90" t="s">
        <v>32</v>
      </c>
      <c r="H35" s="89" t="s">
        <v>32</v>
      </c>
      <c r="I35" s="82" t="s">
        <v>32</v>
      </c>
      <c r="J35" s="37" t="s">
        <v>32</v>
      </c>
      <c r="K35" s="90" t="s">
        <v>32</v>
      </c>
      <c r="L35" s="37" t="s">
        <v>32</v>
      </c>
      <c r="M35" s="90" t="s">
        <v>32</v>
      </c>
      <c r="N35" s="89" t="s">
        <v>32</v>
      </c>
      <c r="O35" s="82" t="s">
        <v>32</v>
      </c>
      <c r="P35" s="37" t="s">
        <v>32</v>
      </c>
      <c r="Q35" s="90" t="s">
        <v>32</v>
      </c>
      <c r="R35" s="37" t="s">
        <v>32</v>
      </c>
      <c r="S35" s="90" t="s">
        <v>32</v>
      </c>
      <c r="T35" s="89" t="s">
        <v>32</v>
      </c>
    </row>
    <row r="36" spans="1:20" x14ac:dyDescent="0.25">
      <c r="A36" s="152"/>
      <c r="B36" s="34" t="s">
        <v>2</v>
      </c>
      <c r="C36" s="79">
        <v>1</v>
      </c>
      <c r="D36" s="35">
        <v>0</v>
      </c>
      <c r="E36" s="57">
        <v>0</v>
      </c>
      <c r="F36" s="35">
        <v>0</v>
      </c>
      <c r="G36" s="57">
        <v>0</v>
      </c>
      <c r="H36" s="36" t="s">
        <v>32</v>
      </c>
      <c r="I36" s="82" t="s">
        <v>32</v>
      </c>
      <c r="J36" s="37" t="s">
        <v>32</v>
      </c>
      <c r="K36" s="90" t="s">
        <v>32</v>
      </c>
      <c r="L36" s="37" t="s">
        <v>32</v>
      </c>
      <c r="M36" s="90" t="s">
        <v>32</v>
      </c>
      <c r="N36" s="89" t="s">
        <v>32</v>
      </c>
      <c r="O36" s="82" t="s">
        <v>32</v>
      </c>
      <c r="P36" s="37" t="s">
        <v>32</v>
      </c>
      <c r="Q36" s="90" t="s">
        <v>32</v>
      </c>
      <c r="R36" s="37" t="s">
        <v>32</v>
      </c>
      <c r="S36" s="90" t="s">
        <v>32</v>
      </c>
      <c r="T36" s="89" t="s">
        <v>32</v>
      </c>
    </row>
    <row r="37" spans="1:20" x14ac:dyDescent="0.25">
      <c r="A37" s="152"/>
      <c r="B37" s="34" t="s">
        <v>48</v>
      </c>
      <c r="C37" s="82" t="s">
        <v>32</v>
      </c>
      <c r="D37" s="37" t="s">
        <v>32</v>
      </c>
      <c r="E37" s="90" t="s">
        <v>32</v>
      </c>
      <c r="F37" s="37" t="s">
        <v>32</v>
      </c>
      <c r="G37" s="90" t="s">
        <v>32</v>
      </c>
      <c r="H37" s="89" t="s">
        <v>32</v>
      </c>
      <c r="I37" s="82" t="s">
        <v>32</v>
      </c>
      <c r="J37" s="37" t="s">
        <v>32</v>
      </c>
      <c r="K37" s="90" t="s">
        <v>32</v>
      </c>
      <c r="L37" s="37" t="s">
        <v>32</v>
      </c>
      <c r="M37" s="90" t="s">
        <v>32</v>
      </c>
      <c r="N37" s="89" t="s">
        <v>32</v>
      </c>
      <c r="O37" s="82" t="s">
        <v>32</v>
      </c>
      <c r="P37" s="37" t="s">
        <v>32</v>
      </c>
      <c r="Q37" s="90" t="s">
        <v>32</v>
      </c>
      <c r="R37" s="37" t="s">
        <v>32</v>
      </c>
      <c r="S37" s="90" t="s">
        <v>32</v>
      </c>
      <c r="T37" s="89" t="s">
        <v>32</v>
      </c>
    </row>
    <row r="38" spans="1:20" x14ac:dyDescent="0.25">
      <c r="A38" s="152"/>
      <c r="B38" s="34" t="s">
        <v>47</v>
      </c>
      <c r="C38" s="79">
        <v>3</v>
      </c>
      <c r="D38" s="35">
        <v>3</v>
      </c>
      <c r="E38" s="57">
        <v>1</v>
      </c>
      <c r="F38" s="35">
        <v>1</v>
      </c>
      <c r="G38" s="57">
        <v>0.33333333333333331</v>
      </c>
      <c r="H38" s="36" t="s">
        <v>32</v>
      </c>
      <c r="I38" s="82" t="s">
        <v>32</v>
      </c>
      <c r="J38" s="37" t="s">
        <v>32</v>
      </c>
      <c r="K38" s="90" t="s">
        <v>32</v>
      </c>
      <c r="L38" s="37" t="s">
        <v>32</v>
      </c>
      <c r="M38" s="90" t="s">
        <v>32</v>
      </c>
      <c r="N38" s="89" t="s">
        <v>32</v>
      </c>
      <c r="O38" s="82" t="s">
        <v>32</v>
      </c>
      <c r="P38" s="37" t="s">
        <v>32</v>
      </c>
      <c r="Q38" s="90" t="s">
        <v>32</v>
      </c>
      <c r="R38" s="37" t="s">
        <v>32</v>
      </c>
      <c r="S38" s="90" t="s">
        <v>32</v>
      </c>
      <c r="T38" s="89" t="s">
        <v>32</v>
      </c>
    </row>
    <row r="39" spans="1:20" s="70" customFormat="1" x14ac:dyDescent="0.25">
      <c r="A39" s="153"/>
      <c r="B39" s="71" t="s">
        <v>30</v>
      </c>
      <c r="C39" s="80">
        <v>0</v>
      </c>
      <c r="D39" s="72">
        <v>0</v>
      </c>
      <c r="E39" s="73" t="s">
        <v>32</v>
      </c>
      <c r="F39" s="72">
        <v>0</v>
      </c>
      <c r="G39" s="73" t="s">
        <v>32</v>
      </c>
      <c r="H39" s="74" t="s">
        <v>32</v>
      </c>
      <c r="I39" s="80">
        <v>0</v>
      </c>
      <c r="J39" s="72">
        <v>0</v>
      </c>
      <c r="K39" s="73" t="s">
        <v>32</v>
      </c>
      <c r="L39" s="72">
        <v>0</v>
      </c>
      <c r="M39" s="73" t="s">
        <v>32</v>
      </c>
      <c r="N39" s="74" t="s">
        <v>32</v>
      </c>
      <c r="O39" s="80">
        <v>0</v>
      </c>
      <c r="P39" s="72">
        <v>0</v>
      </c>
      <c r="Q39" s="73" t="s">
        <v>32</v>
      </c>
      <c r="R39" s="72">
        <v>0</v>
      </c>
      <c r="S39" s="73" t="s">
        <v>32</v>
      </c>
      <c r="T39" s="74" t="s">
        <v>32</v>
      </c>
    </row>
    <row r="40" spans="1:20" ht="15" customHeight="1" x14ac:dyDescent="0.25">
      <c r="A40" s="176" t="s">
        <v>56</v>
      </c>
      <c r="B40" s="7" t="s">
        <v>0</v>
      </c>
      <c r="C40" s="77">
        <v>850</v>
      </c>
      <c r="D40" s="32">
        <v>813</v>
      </c>
      <c r="E40" s="27">
        <v>0.95647058823529407</v>
      </c>
      <c r="F40" s="32">
        <v>771</v>
      </c>
      <c r="G40" s="27">
        <v>0.90705882352941181</v>
      </c>
      <c r="H40" s="33">
        <v>3.0067448680351911</v>
      </c>
      <c r="I40" s="114" t="s">
        <v>32</v>
      </c>
      <c r="J40" s="115" t="s">
        <v>32</v>
      </c>
      <c r="K40" s="30" t="s">
        <v>32</v>
      </c>
      <c r="L40" s="115" t="s">
        <v>32</v>
      </c>
      <c r="M40" s="30" t="s">
        <v>32</v>
      </c>
      <c r="N40" s="116" t="s">
        <v>32</v>
      </c>
      <c r="O40" s="114" t="s">
        <v>32</v>
      </c>
      <c r="P40" s="115" t="s">
        <v>32</v>
      </c>
      <c r="Q40" s="30" t="s">
        <v>32</v>
      </c>
      <c r="R40" s="115" t="s">
        <v>32</v>
      </c>
      <c r="S40" s="30" t="s">
        <v>32</v>
      </c>
      <c r="T40" s="116" t="s">
        <v>32</v>
      </c>
    </row>
    <row r="41" spans="1:20" x14ac:dyDescent="0.25">
      <c r="A41" s="177"/>
      <c r="B41" s="7" t="s">
        <v>1</v>
      </c>
      <c r="C41" s="77">
        <v>1043</v>
      </c>
      <c r="D41" s="32">
        <v>993</v>
      </c>
      <c r="E41" s="27">
        <v>0.95206136145733467</v>
      </c>
      <c r="F41" s="32">
        <v>947</v>
      </c>
      <c r="G41" s="27">
        <v>0.90795781399808251</v>
      </c>
      <c r="H41" s="33">
        <v>3.0768456375838924</v>
      </c>
      <c r="I41" s="114" t="s">
        <v>32</v>
      </c>
      <c r="J41" s="115" t="s">
        <v>32</v>
      </c>
      <c r="K41" s="30" t="s">
        <v>32</v>
      </c>
      <c r="L41" s="115" t="s">
        <v>32</v>
      </c>
      <c r="M41" s="30" t="s">
        <v>32</v>
      </c>
      <c r="N41" s="116" t="s">
        <v>32</v>
      </c>
      <c r="O41" s="114" t="s">
        <v>32</v>
      </c>
      <c r="P41" s="115" t="s">
        <v>32</v>
      </c>
      <c r="Q41" s="30" t="s">
        <v>32</v>
      </c>
      <c r="R41" s="115" t="s">
        <v>32</v>
      </c>
      <c r="S41" s="30" t="s">
        <v>32</v>
      </c>
      <c r="T41" s="116" t="s">
        <v>32</v>
      </c>
    </row>
    <row r="42" spans="1:20" x14ac:dyDescent="0.25">
      <c r="A42" s="177"/>
      <c r="B42" s="7" t="s">
        <v>2</v>
      </c>
      <c r="C42" s="77">
        <v>1138</v>
      </c>
      <c r="D42" s="32">
        <v>1073</v>
      </c>
      <c r="E42" s="27">
        <v>0.94288224956063271</v>
      </c>
      <c r="F42" s="32">
        <v>1004</v>
      </c>
      <c r="G42" s="27">
        <v>0.88224956063268889</v>
      </c>
      <c r="H42" s="33">
        <v>3.0704225352112675</v>
      </c>
      <c r="I42" s="114" t="s">
        <v>32</v>
      </c>
      <c r="J42" s="115" t="s">
        <v>32</v>
      </c>
      <c r="K42" s="30" t="s">
        <v>32</v>
      </c>
      <c r="L42" s="115" t="s">
        <v>32</v>
      </c>
      <c r="M42" s="30" t="s">
        <v>32</v>
      </c>
      <c r="N42" s="116" t="s">
        <v>32</v>
      </c>
      <c r="O42" s="114" t="s">
        <v>32</v>
      </c>
      <c r="P42" s="115" t="s">
        <v>32</v>
      </c>
      <c r="Q42" s="30" t="s">
        <v>32</v>
      </c>
      <c r="R42" s="115" t="s">
        <v>32</v>
      </c>
      <c r="S42" s="30" t="s">
        <v>32</v>
      </c>
      <c r="T42" s="116" t="s">
        <v>32</v>
      </c>
    </row>
    <row r="43" spans="1:20" x14ac:dyDescent="0.25">
      <c r="A43" s="177"/>
      <c r="B43" s="7" t="s">
        <v>48</v>
      </c>
      <c r="C43" s="77">
        <v>1132</v>
      </c>
      <c r="D43" s="32">
        <v>1024</v>
      </c>
      <c r="E43" s="27">
        <v>0.90459363957597172</v>
      </c>
      <c r="F43" s="32">
        <v>932</v>
      </c>
      <c r="G43" s="27">
        <v>0.82332155477031799</v>
      </c>
      <c r="H43" s="33">
        <v>2.8948979591836732</v>
      </c>
      <c r="I43" s="114" t="s">
        <v>32</v>
      </c>
      <c r="J43" s="115" t="s">
        <v>32</v>
      </c>
      <c r="K43" s="30" t="s">
        <v>32</v>
      </c>
      <c r="L43" s="115" t="s">
        <v>32</v>
      </c>
      <c r="M43" s="30" t="s">
        <v>32</v>
      </c>
      <c r="N43" s="116" t="s">
        <v>32</v>
      </c>
      <c r="O43" s="114" t="s">
        <v>32</v>
      </c>
      <c r="P43" s="115" t="s">
        <v>32</v>
      </c>
      <c r="Q43" s="30" t="s">
        <v>32</v>
      </c>
      <c r="R43" s="115" t="s">
        <v>32</v>
      </c>
      <c r="S43" s="30" t="s">
        <v>32</v>
      </c>
      <c r="T43" s="116" t="s">
        <v>32</v>
      </c>
    </row>
    <row r="44" spans="1:20" x14ac:dyDescent="0.25">
      <c r="A44" s="177"/>
      <c r="B44" s="7" t="s">
        <v>47</v>
      </c>
      <c r="C44" s="77">
        <v>1135</v>
      </c>
      <c r="D44" s="32">
        <v>1037</v>
      </c>
      <c r="E44" s="27">
        <v>0.91365638766519819</v>
      </c>
      <c r="F44" s="32">
        <v>916</v>
      </c>
      <c r="G44" s="27">
        <v>0.80704845814977977</v>
      </c>
      <c r="H44" s="33">
        <v>3.0159010600706719</v>
      </c>
      <c r="I44" s="114" t="s">
        <v>32</v>
      </c>
      <c r="J44" s="115" t="s">
        <v>32</v>
      </c>
      <c r="K44" s="30" t="s">
        <v>32</v>
      </c>
      <c r="L44" s="115" t="s">
        <v>32</v>
      </c>
      <c r="M44" s="30" t="s">
        <v>32</v>
      </c>
      <c r="N44" s="116" t="s">
        <v>32</v>
      </c>
      <c r="O44" s="114" t="s">
        <v>32</v>
      </c>
      <c r="P44" s="115" t="s">
        <v>32</v>
      </c>
      <c r="Q44" s="30" t="s">
        <v>32</v>
      </c>
      <c r="R44" s="115" t="s">
        <v>32</v>
      </c>
      <c r="S44" s="30" t="s">
        <v>32</v>
      </c>
      <c r="T44" s="116" t="s">
        <v>32</v>
      </c>
    </row>
    <row r="45" spans="1:20" s="70" customFormat="1" x14ac:dyDescent="0.25">
      <c r="A45" s="178"/>
      <c r="B45" s="52" t="s">
        <v>30</v>
      </c>
      <c r="C45" s="78">
        <v>0</v>
      </c>
      <c r="D45" s="66">
        <v>0</v>
      </c>
      <c r="E45" s="67" t="s">
        <v>32</v>
      </c>
      <c r="F45" s="66">
        <v>0</v>
      </c>
      <c r="G45" s="67" t="s">
        <v>32</v>
      </c>
      <c r="H45" s="69" t="s">
        <v>32</v>
      </c>
      <c r="I45" s="78">
        <v>0</v>
      </c>
      <c r="J45" s="66">
        <v>0</v>
      </c>
      <c r="K45" s="67" t="s">
        <v>32</v>
      </c>
      <c r="L45" s="66">
        <v>0</v>
      </c>
      <c r="M45" s="67" t="s">
        <v>32</v>
      </c>
      <c r="N45" s="69" t="s">
        <v>32</v>
      </c>
      <c r="O45" s="78">
        <v>0</v>
      </c>
      <c r="P45" s="66">
        <v>0</v>
      </c>
      <c r="Q45" s="67" t="s">
        <v>32</v>
      </c>
      <c r="R45" s="66">
        <v>0</v>
      </c>
      <c r="S45" s="67" t="s">
        <v>32</v>
      </c>
      <c r="T45" s="69" t="s">
        <v>32</v>
      </c>
    </row>
    <row r="46" spans="1:20" ht="15" customHeight="1" x14ac:dyDescent="0.25">
      <c r="A46" s="157" t="s">
        <v>41</v>
      </c>
      <c r="B46" s="34" t="s">
        <v>0</v>
      </c>
      <c r="C46" s="82">
        <v>85</v>
      </c>
      <c r="D46" s="35">
        <v>74</v>
      </c>
      <c r="E46" s="57">
        <v>0.87058823529411766</v>
      </c>
      <c r="F46" s="35">
        <v>67</v>
      </c>
      <c r="G46" s="57">
        <v>0.78823529411764703</v>
      </c>
      <c r="H46" s="36">
        <v>2.5675675675675675</v>
      </c>
      <c r="I46" s="82" t="s">
        <v>32</v>
      </c>
      <c r="J46" s="37" t="s">
        <v>32</v>
      </c>
      <c r="K46" s="90" t="s">
        <v>32</v>
      </c>
      <c r="L46" s="37" t="s">
        <v>32</v>
      </c>
      <c r="M46" s="90" t="s">
        <v>32</v>
      </c>
      <c r="N46" s="89" t="s">
        <v>32</v>
      </c>
      <c r="O46" s="82" t="s">
        <v>32</v>
      </c>
      <c r="P46" s="37" t="s">
        <v>32</v>
      </c>
      <c r="Q46" s="90" t="s">
        <v>32</v>
      </c>
      <c r="R46" s="37" t="s">
        <v>32</v>
      </c>
      <c r="S46" s="90" t="s">
        <v>32</v>
      </c>
      <c r="T46" s="89" t="s">
        <v>32</v>
      </c>
    </row>
    <row r="47" spans="1:20" x14ac:dyDescent="0.25">
      <c r="A47" s="158"/>
      <c r="B47" s="34" t="s">
        <v>1</v>
      </c>
      <c r="C47" s="79">
        <v>100</v>
      </c>
      <c r="D47" s="35">
        <v>94</v>
      </c>
      <c r="E47" s="57">
        <v>0.94</v>
      </c>
      <c r="F47" s="35">
        <v>89</v>
      </c>
      <c r="G47" s="57">
        <v>0.89</v>
      </c>
      <c r="H47" s="36">
        <v>3.2124999999999999</v>
      </c>
      <c r="I47" s="82" t="s">
        <v>32</v>
      </c>
      <c r="J47" s="37" t="s">
        <v>32</v>
      </c>
      <c r="K47" s="90" t="s">
        <v>32</v>
      </c>
      <c r="L47" s="37" t="s">
        <v>32</v>
      </c>
      <c r="M47" s="90" t="s">
        <v>32</v>
      </c>
      <c r="N47" s="89" t="s">
        <v>32</v>
      </c>
      <c r="O47" s="82" t="s">
        <v>32</v>
      </c>
      <c r="P47" s="37" t="s">
        <v>32</v>
      </c>
      <c r="Q47" s="90" t="s">
        <v>32</v>
      </c>
      <c r="R47" s="37" t="s">
        <v>32</v>
      </c>
      <c r="S47" s="90" t="s">
        <v>32</v>
      </c>
      <c r="T47" s="89" t="s">
        <v>32</v>
      </c>
    </row>
    <row r="48" spans="1:20" x14ac:dyDescent="0.25">
      <c r="A48" s="158"/>
      <c r="B48" s="34" t="s">
        <v>2</v>
      </c>
      <c r="C48" s="79">
        <v>152</v>
      </c>
      <c r="D48" s="35">
        <v>143</v>
      </c>
      <c r="E48" s="57">
        <v>0.94078947368421051</v>
      </c>
      <c r="F48" s="35">
        <v>127</v>
      </c>
      <c r="G48" s="57">
        <v>0.83552631578947367</v>
      </c>
      <c r="H48" s="36">
        <v>3.081818181818182</v>
      </c>
      <c r="I48" s="82" t="s">
        <v>32</v>
      </c>
      <c r="J48" s="37" t="s">
        <v>32</v>
      </c>
      <c r="K48" s="90" t="s">
        <v>32</v>
      </c>
      <c r="L48" s="37" t="s">
        <v>32</v>
      </c>
      <c r="M48" s="90" t="s">
        <v>32</v>
      </c>
      <c r="N48" s="89" t="s">
        <v>32</v>
      </c>
      <c r="O48" s="82" t="s">
        <v>32</v>
      </c>
      <c r="P48" s="37" t="s">
        <v>32</v>
      </c>
      <c r="Q48" s="90" t="s">
        <v>32</v>
      </c>
      <c r="R48" s="37" t="s">
        <v>32</v>
      </c>
      <c r="S48" s="90" t="s">
        <v>32</v>
      </c>
      <c r="T48" s="89" t="s">
        <v>32</v>
      </c>
    </row>
    <row r="49" spans="1:20" x14ac:dyDescent="0.25">
      <c r="A49" s="158"/>
      <c r="B49" s="34" t="s">
        <v>48</v>
      </c>
      <c r="C49" s="79">
        <v>127</v>
      </c>
      <c r="D49" s="35">
        <v>118</v>
      </c>
      <c r="E49" s="57">
        <v>0.92913385826771655</v>
      </c>
      <c r="F49" s="35">
        <v>103</v>
      </c>
      <c r="G49" s="57">
        <v>0.8110236220472441</v>
      </c>
      <c r="H49" s="36">
        <v>2.8782608695652172</v>
      </c>
      <c r="I49" s="82" t="s">
        <v>32</v>
      </c>
      <c r="J49" s="37" t="s">
        <v>32</v>
      </c>
      <c r="K49" s="90" t="s">
        <v>32</v>
      </c>
      <c r="L49" s="37" t="s">
        <v>32</v>
      </c>
      <c r="M49" s="90" t="s">
        <v>32</v>
      </c>
      <c r="N49" s="89" t="s">
        <v>32</v>
      </c>
      <c r="O49" s="82" t="s">
        <v>32</v>
      </c>
      <c r="P49" s="37" t="s">
        <v>32</v>
      </c>
      <c r="Q49" s="90" t="s">
        <v>32</v>
      </c>
      <c r="R49" s="37" t="s">
        <v>32</v>
      </c>
      <c r="S49" s="90" t="s">
        <v>32</v>
      </c>
      <c r="T49" s="89" t="s">
        <v>32</v>
      </c>
    </row>
    <row r="50" spans="1:20" x14ac:dyDescent="0.25">
      <c r="A50" s="158"/>
      <c r="B50" s="34" t="s">
        <v>47</v>
      </c>
      <c r="C50" s="79">
        <v>67</v>
      </c>
      <c r="D50" s="35">
        <v>63</v>
      </c>
      <c r="E50" s="57">
        <v>0.94029850746268662</v>
      </c>
      <c r="F50" s="35">
        <v>58</v>
      </c>
      <c r="G50" s="57">
        <v>0.86567164179104472</v>
      </c>
      <c r="H50" s="36">
        <v>2.9695652173913043</v>
      </c>
      <c r="I50" s="82" t="s">
        <v>32</v>
      </c>
      <c r="J50" s="37" t="s">
        <v>32</v>
      </c>
      <c r="K50" s="90" t="s">
        <v>32</v>
      </c>
      <c r="L50" s="37" t="s">
        <v>32</v>
      </c>
      <c r="M50" s="90" t="s">
        <v>32</v>
      </c>
      <c r="N50" s="89" t="s">
        <v>32</v>
      </c>
      <c r="O50" s="82" t="s">
        <v>32</v>
      </c>
      <c r="P50" s="37" t="s">
        <v>32</v>
      </c>
      <c r="Q50" s="90" t="s">
        <v>32</v>
      </c>
      <c r="R50" s="37" t="s">
        <v>32</v>
      </c>
      <c r="S50" s="90" t="s">
        <v>32</v>
      </c>
      <c r="T50" s="89" t="s">
        <v>32</v>
      </c>
    </row>
    <row r="51" spans="1:20" s="70" customFormat="1" x14ac:dyDescent="0.25">
      <c r="A51" s="159"/>
      <c r="B51" s="71" t="s">
        <v>30</v>
      </c>
      <c r="C51" s="80">
        <v>0</v>
      </c>
      <c r="D51" s="72">
        <v>0</v>
      </c>
      <c r="E51" s="73" t="s">
        <v>32</v>
      </c>
      <c r="F51" s="72">
        <v>0</v>
      </c>
      <c r="G51" s="73" t="s">
        <v>32</v>
      </c>
      <c r="H51" s="74" t="s">
        <v>32</v>
      </c>
      <c r="I51" s="80">
        <v>0</v>
      </c>
      <c r="J51" s="72">
        <v>0</v>
      </c>
      <c r="K51" s="73" t="s">
        <v>32</v>
      </c>
      <c r="L51" s="72">
        <v>0</v>
      </c>
      <c r="M51" s="73" t="s">
        <v>32</v>
      </c>
      <c r="N51" s="74" t="s">
        <v>32</v>
      </c>
      <c r="O51" s="80">
        <v>0</v>
      </c>
      <c r="P51" s="72">
        <v>0</v>
      </c>
      <c r="Q51" s="73" t="s">
        <v>32</v>
      </c>
      <c r="R51" s="72">
        <v>0</v>
      </c>
      <c r="S51" s="73" t="s">
        <v>32</v>
      </c>
      <c r="T51" s="74" t="s">
        <v>32</v>
      </c>
    </row>
    <row r="52" spans="1:20" ht="15" customHeight="1" x14ac:dyDescent="0.25">
      <c r="A52" s="176" t="s">
        <v>42</v>
      </c>
      <c r="B52" s="75" t="s">
        <v>0</v>
      </c>
      <c r="C52" s="77">
        <v>14</v>
      </c>
      <c r="D52" s="32">
        <v>14</v>
      </c>
      <c r="E52" s="27">
        <v>1</v>
      </c>
      <c r="F52" s="32">
        <v>12</v>
      </c>
      <c r="G52" s="27">
        <v>0.8571428571428571</v>
      </c>
      <c r="H52" s="33">
        <v>2.8142857142857145</v>
      </c>
      <c r="I52" s="114" t="s">
        <v>32</v>
      </c>
      <c r="J52" s="115" t="s">
        <v>32</v>
      </c>
      <c r="K52" s="30" t="s">
        <v>32</v>
      </c>
      <c r="L52" s="115" t="s">
        <v>32</v>
      </c>
      <c r="M52" s="30" t="s">
        <v>32</v>
      </c>
      <c r="N52" s="116" t="s">
        <v>32</v>
      </c>
      <c r="O52" s="114" t="s">
        <v>32</v>
      </c>
      <c r="P52" s="115" t="s">
        <v>32</v>
      </c>
      <c r="Q52" s="30" t="s">
        <v>32</v>
      </c>
      <c r="R52" s="115" t="s">
        <v>32</v>
      </c>
      <c r="S52" s="30" t="s">
        <v>32</v>
      </c>
      <c r="T52" s="116" t="s">
        <v>32</v>
      </c>
    </row>
    <row r="53" spans="1:20" x14ac:dyDescent="0.25">
      <c r="A53" s="177"/>
      <c r="B53" s="75" t="s">
        <v>1</v>
      </c>
      <c r="C53" s="77">
        <v>16</v>
      </c>
      <c r="D53" s="32">
        <v>16</v>
      </c>
      <c r="E53" s="27">
        <v>1</v>
      </c>
      <c r="F53" s="32">
        <v>15</v>
      </c>
      <c r="G53" s="27">
        <v>0.9375</v>
      </c>
      <c r="H53" s="33">
        <v>3.3333333333333335</v>
      </c>
      <c r="I53" s="114" t="s">
        <v>32</v>
      </c>
      <c r="J53" s="115" t="s">
        <v>32</v>
      </c>
      <c r="K53" s="30" t="s">
        <v>32</v>
      </c>
      <c r="L53" s="115" t="s">
        <v>32</v>
      </c>
      <c r="M53" s="30" t="s">
        <v>32</v>
      </c>
      <c r="N53" s="116" t="s">
        <v>32</v>
      </c>
      <c r="O53" s="114" t="s">
        <v>32</v>
      </c>
      <c r="P53" s="115" t="s">
        <v>32</v>
      </c>
      <c r="Q53" s="30" t="s">
        <v>32</v>
      </c>
      <c r="R53" s="115" t="s">
        <v>32</v>
      </c>
      <c r="S53" s="30" t="s">
        <v>32</v>
      </c>
      <c r="T53" s="116" t="s">
        <v>32</v>
      </c>
    </row>
    <row r="54" spans="1:20" x14ac:dyDescent="0.25">
      <c r="A54" s="177"/>
      <c r="B54" s="75" t="s">
        <v>2</v>
      </c>
      <c r="C54" s="77">
        <v>8</v>
      </c>
      <c r="D54" s="32">
        <v>7</v>
      </c>
      <c r="E54" s="27">
        <v>0.875</v>
      </c>
      <c r="F54" s="32">
        <v>7</v>
      </c>
      <c r="G54" s="27">
        <v>0.875</v>
      </c>
      <c r="H54" s="33">
        <v>2.35</v>
      </c>
      <c r="I54" s="114" t="s">
        <v>32</v>
      </c>
      <c r="J54" s="115" t="s">
        <v>32</v>
      </c>
      <c r="K54" s="30" t="s">
        <v>32</v>
      </c>
      <c r="L54" s="115" t="s">
        <v>32</v>
      </c>
      <c r="M54" s="30" t="s">
        <v>32</v>
      </c>
      <c r="N54" s="116" t="s">
        <v>32</v>
      </c>
      <c r="O54" s="114" t="s">
        <v>32</v>
      </c>
      <c r="P54" s="115" t="s">
        <v>32</v>
      </c>
      <c r="Q54" s="30" t="s">
        <v>32</v>
      </c>
      <c r="R54" s="115" t="s">
        <v>32</v>
      </c>
      <c r="S54" s="30" t="s">
        <v>32</v>
      </c>
      <c r="T54" s="116" t="s">
        <v>32</v>
      </c>
    </row>
    <row r="55" spans="1:20" x14ac:dyDescent="0.25">
      <c r="A55" s="177"/>
      <c r="B55" s="75" t="s">
        <v>48</v>
      </c>
      <c r="C55" s="77">
        <v>17</v>
      </c>
      <c r="D55" s="32">
        <v>17</v>
      </c>
      <c r="E55" s="27">
        <v>1</v>
      </c>
      <c r="F55" s="32">
        <v>16</v>
      </c>
      <c r="G55" s="27">
        <v>0.94117647058823528</v>
      </c>
      <c r="H55" s="33">
        <v>2</v>
      </c>
      <c r="I55" s="114" t="s">
        <v>32</v>
      </c>
      <c r="J55" s="115" t="s">
        <v>32</v>
      </c>
      <c r="K55" s="30" t="s">
        <v>32</v>
      </c>
      <c r="L55" s="115" t="s">
        <v>32</v>
      </c>
      <c r="M55" s="30" t="s">
        <v>32</v>
      </c>
      <c r="N55" s="116" t="s">
        <v>32</v>
      </c>
      <c r="O55" s="114" t="s">
        <v>32</v>
      </c>
      <c r="P55" s="115" t="s">
        <v>32</v>
      </c>
      <c r="Q55" s="30" t="s">
        <v>32</v>
      </c>
      <c r="R55" s="115" t="s">
        <v>32</v>
      </c>
      <c r="S55" s="30" t="s">
        <v>32</v>
      </c>
      <c r="T55" s="116" t="s">
        <v>32</v>
      </c>
    </row>
    <row r="56" spans="1:20" x14ac:dyDescent="0.25">
      <c r="A56" s="177"/>
      <c r="B56" s="75" t="s">
        <v>47</v>
      </c>
      <c r="C56" s="77">
        <v>13</v>
      </c>
      <c r="D56" s="32">
        <v>8</v>
      </c>
      <c r="E56" s="27">
        <v>0.61538461538461542</v>
      </c>
      <c r="F56" s="32">
        <v>6</v>
      </c>
      <c r="G56" s="27">
        <v>0.46153846153846156</v>
      </c>
      <c r="H56" s="33">
        <v>1.7666666666666664</v>
      </c>
      <c r="I56" s="114" t="s">
        <v>32</v>
      </c>
      <c r="J56" s="115" t="s">
        <v>32</v>
      </c>
      <c r="K56" s="30" t="s">
        <v>32</v>
      </c>
      <c r="L56" s="115" t="s">
        <v>32</v>
      </c>
      <c r="M56" s="30" t="s">
        <v>32</v>
      </c>
      <c r="N56" s="116" t="s">
        <v>32</v>
      </c>
      <c r="O56" s="114" t="s">
        <v>32</v>
      </c>
      <c r="P56" s="115" t="s">
        <v>32</v>
      </c>
      <c r="Q56" s="30" t="s">
        <v>32</v>
      </c>
      <c r="R56" s="115" t="s">
        <v>32</v>
      </c>
      <c r="S56" s="30" t="s">
        <v>32</v>
      </c>
      <c r="T56" s="116" t="s">
        <v>32</v>
      </c>
    </row>
    <row r="57" spans="1:20" s="70" customFormat="1" x14ac:dyDescent="0.25">
      <c r="A57" s="178"/>
      <c r="B57" s="76" t="s">
        <v>30</v>
      </c>
      <c r="C57" s="81">
        <v>0</v>
      </c>
      <c r="D57" s="76">
        <v>0</v>
      </c>
      <c r="E57" s="67" t="s">
        <v>32</v>
      </c>
      <c r="F57" s="76">
        <v>0</v>
      </c>
      <c r="G57" s="67" t="s">
        <v>32</v>
      </c>
      <c r="H57" s="69" t="s">
        <v>32</v>
      </c>
      <c r="I57" s="78">
        <v>0</v>
      </c>
      <c r="J57" s="66">
        <v>0</v>
      </c>
      <c r="K57" s="67" t="s">
        <v>32</v>
      </c>
      <c r="L57" s="66">
        <v>0</v>
      </c>
      <c r="M57" s="67" t="s">
        <v>32</v>
      </c>
      <c r="N57" s="69" t="s">
        <v>32</v>
      </c>
      <c r="O57" s="78">
        <v>0</v>
      </c>
      <c r="P57" s="66">
        <v>0</v>
      </c>
      <c r="Q57" s="67" t="s">
        <v>32</v>
      </c>
      <c r="R57" s="66">
        <v>0</v>
      </c>
      <c r="S57" s="67" t="s">
        <v>32</v>
      </c>
      <c r="T57" s="69"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6" t="s">
        <v>103</v>
      </c>
      <c r="B1" s="147"/>
      <c r="C1" s="147"/>
      <c r="D1" s="147"/>
      <c r="E1" s="147"/>
      <c r="F1" s="147"/>
      <c r="G1" s="147"/>
      <c r="H1" s="147"/>
      <c r="I1" s="147"/>
      <c r="J1" s="147"/>
      <c r="K1" s="147"/>
    </row>
    <row r="2" spans="1:11" s="39" customFormat="1" ht="45" x14ac:dyDescent="0.25">
      <c r="A2" s="51" t="s">
        <v>4</v>
      </c>
      <c r="B2" s="63" t="s">
        <v>33</v>
      </c>
      <c r="C2" s="63" t="s">
        <v>34</v>
      </c>
      <c r="D2" s="63" t="s">
        <v>88</v>
      </c>
      <c r="E2" s="63" t="s">
        <v>91</v>
      </c>
      <c r="F2" s="63" t="s">
        <v>94</v>
      </c>
      <c r="G2" s="63" t="s">
        <v>35</v>
      </c>
      <c r="H2" s="63" t="s">
        <v>90</v>
      </c>
      <c r="I2" s="63" t="s">
        <v>51</v>
      </c>
      <c r="J2" s="63" t="s">
        <v>36</v>
      </c>
      <c r="K2" s="63" t="s">
        <v>37</v>
      </c>
    </row>
    <row r="3" spans="1:11" x14ac:dyDescent="0.25">
      <c r="A3" s="20" t="s">
        <v>0</v>
      </c>
      <c r="B3" s="42">
        <v>42</v>
      </c>
      <c r="C3" s="43">
        <v>5220.0000000000009</v>
      </c>
      <c r="D3" s="44">
        <v>378.42540234884751</v>
      </c>
      <c r="E3" s="43">
        <v>174.00000000000003</v>
      </c>
      <c r="F3" s="43">
        <v>13.793999999999997</v>
      </c>
      <c r="G3" s="45">
        <v>11.960999999999997</v>
      </c>
      <c r="H3" s="44">
        <v>12.614180078294916</v>
      </c>
      <c r="I3" s="42">
        <v>1069</v>
      </c>
      <c r="J3" s="42">
        <v>1033</v>
      </c>
      <c r="K3" s="46">
        <v>1.0348499515972895</v>
      </c>
    </row>
    <row r="4" spans="1:11" x14ac:dyDescent="0.25">
      <c r="A4" s="20" t="s">
        <v>1</v>
      </c>
      <c r="B4" s="42">
        <v>48</v>
      </c>
      <c r="C4" s="43">
        <v>6439.6998900000008</v>
      </c>
      <c r="D4" s="44">
        <v>390.30140005939654</v>
      </c>
      <c r="E4" s="43">
        <v>214.65666300000004</v>
      </c>
      <c r="F4" s="43">
        <v>16.499299999999998</v>
      </c>
      <c r="G4" s="45">
        <v>14.566099999999999</v>
      </c>
      <c r="H4" s="44">
        <v>13.010046668646552</v>
      </c>
      <c r="I4" s="42">
        <v>1257</v>
      </c>
      <c r="J4" s="42">
        <v>1180</v>
      </c>
      <c r="K4" s="46">
        <v>1.0652542372881355</v>
      </c>
    </row>
    <row r="5" spans="1:11" x14ac:dyDescent="0.25">
      <c r="A5" s="20" t="s">
        <v>2</v>
      </c>
      <c r="B5" s="42">
        <v>60</v>
      </c>
      <c r="C5" s="43">
        <v>7322.3998769999998</v>
      </c>
      <c r="D5" s="44">
        <v>355.75506988879033</v>
      </c>
      <c r="E5" s="43">
        <v>244.0799959</v>
      </c>
      <c r="F5" s="43">
        <v>20.582699999999988</v>
      </c>
      <c r="G5" s="45">
        <v>17.18279999999999</v>
      </c>
      <c r="H5" s="44">
        <v>11.858502329626344</v>
      </c>
      <c r="I5" s="42">
        <v>1402</v>
      </c>
      <c r="J5" s="42">
        <v>1480</v>
      </c>
      <c r="K5" s="46">
        <v>0.94729729729729728</v>
      </c>
    </row>
    <row r="6" spans="1:11" x14ac:dyDescent="0.25">
      <c r="A6" s="20" t="s">
        <v>48</v>
      </c>
      <c r="B6" s="42">
        <v>62</v>
      </c>
      <c r="C6" s="43">
        <v>6339.9999419999995</v>
      </c>
      <c r="D6" s="47">
        <v>289.27844382796633</v>
      </c>
      <c r="E6" s="45">
        <v>211.33333139999999</v>
      </c>
      <c r="F6" s="45">
        <v>21.916599999999978</v>
      </c>
      <c r="G6" s="45">
        <v>18.533299999999976</v>
      </c>
      <c r="H6" s="47">
        <v>9.642614794265544</v>
      </c>
      <c r="I6" s="42">
        <v>1238</v>
      </c>
      <c r="J6" s="42">
        <v>1550</v>
      </c>
      <c r="K6" s="46">
        <v>0.79870967741935484</v>
      </c>
    </row>
    <row r="7" spans="1:11" x14ac:dyDescent="0.25">
      <c r="A7" s="20" t="s">
        <v>47</v>
      </c>
      <c r="B7" s="42">
        <v>61</v>
      </c>
      <c r="C7" s="43">
        <v>5349.9704849999998</v>
      </c>
      <c r="D7" s="44">
        <v>286.09467834224614</v>
      </c>
      <c r="E7" s="43">
        <v>178.33234949999999</v>
      </c>
      <c r="F7" s="43">
        <v>18.699999999999989</v>
      </c>
      <c r="G7" s="45">
        <v>16.749999999999989</v>
      </c>
      <c r="H7" s="44">
        <v>9.5364892780748711</v>
      </c>
      <c r="I7" s="42">
        <v>1186</v>
      </c>
      <c r="J7" s="42">
        <v>1511</v>
      </c>
      <c r="K7" s="46">
        <v>0.78491065519523495</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2019-11-22T18:07:36Z</dcterms:modified>
</cp:coreProperties>
</file>