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Course'!$A$1:$H$251</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51" i="1" l="1"/>
  <c r="G251" i="1" s="1"/>
  <c r="D251" i="1"/>
  <c r="C251" i="1"/>
  <c r="F245" i="1"/>
  <c r="D245" i="1"/>
  <c r="C245" i="1"/>
  <c r="F239" i="1"/>
  <c r="D239" i="1"/>
  <c r="C239" i="1"/>
  <c r="F233" i="1"/>
  <c r="D233" i="1"/>
  <c r="C233" i="1"/>
  <c r="F227" i="1"/>
  <c r="D227" i="1"/>
  <c r="E227" i="1" s="1"/>
  <c r="C227" i="1"/>
  <c r="F221" i="1"/>
  <c r="G221" i="1" s="1"/>
  <c r="D221" i="1"/>
  <c r="E221" i="1" s="1"/>
  <c r="C221" i="1"/>
  <c r="F215" i="1"/>
  <c r="D215" i="1"/>
  <c r="E215" i="1" s="1"/>
  <c r="C215" i="1"/>
  <c r="F209" i="1"/>
  <c r="D209" i="1"/>
  <c r="C209" i="1"/>
  <c r="F203" i="1"/>
  <c r="D203" i="1"/>
  <c r="C203" i="1"/>
  <c r="F197" i="1"/>
  <c r="D197" i="1"/>
  <c r="E197" i="1" s="1"/>
  <c r="C197" i="1"/>
  <c r="F191" i="1"/>
  <c r="D191" i="1"/>
  <c r="C191" i="1"/>
  <c r="F185" i="1"/>
  <c r="D185" i="1"/>
  <c r="C185" i="1"/>
  <c r="F179" i="1"/>
  <c r="D179" i="1"/>
  <c r="E179" i="1" s="1"/>
  <c r="C179" i="1"/>
  <c r="F173" i="1"/>
  <c r="G173" i="1" s="1"/>
  <c r="D173" i="1"/>
  <c r="E173" i="1" s="1"/>
  <c r="C173" i="1"/>
  <c r="F167" i="1"/>
  <c r="G167" i="1" s="1"/>
  <c r="D167" i="1"/>
  <c r="E167" i="1" s="1"/>
  <c r="C167" i="1"/>
  <c r="F161" i="1"/>
  <c r="D161" i="1"/>
  <c r="C161" i="1"/>
  <c r="F155" i="1"/>
  <c r="D155" i="1"/>
  <c r="C155" i="1"/>
  <c r="E155" i="1" s="1"/>
  <c r="F149" i="1"/>
  <c r="G149" i="1" s="1"/>
  <c r="D149" i="1"/>
  <c r="C149" i="1"/>
  <c r="F143" i="1"/>
  <c r="D143" i="1"/>
  <c r="C143" i="1"/>
  <c r="F137" i="1"/>
  <c r="G137" i="1" s="1"/>
  <c r="D137" i="1"/>
  <c r="E137" i="1" s="1"/>
  <c r="C137" i="1"/>
  <c r="F131" i="1"/>
  <c r="D131" i="1"/>
  <c r="E131" i="1" s="1"/>
  <c r="C131" i="1"/>
  <c r="F125" i="1"/>
  <c r="G125" i="1" s="1"/>
  <c r="D125" i="1"/>
  <c r="E125" i="1" s="1"/>
  <c r="C125" i="1"/>
  <c r="F119" i="1"/>
  <c r="D119" i="1"/>
  <c r="C119" i="1"/>
  <c r="G119" i="1" s="1"/>
  <c r="F113" i="1"/>
  <c r="G113" i="1" s="1"/>
  <c r="D113" i="1"/>
  <c r="E113" i="1" s="1"/>
  <c r="C113" i="1"/>
  <c r="F107" i="1"/>
  <c r="D107" i="1"/>
  <c r="E107" i="1" s="1"/>
  <c r="C107" i="1"/>
  <c r="F101" i="1"/>
  <c r="D101" i="1"/>
  <c r="C101" i="1"/>
  <c r="F95" i="1"/>
  <c r="G95" i="1" s="1"/>
  <c r="D95" i="1"/>
  <c r="C95" i="1"/>
  <c r="F89" i="1"/>
  <c r="D89" i="1"/>
  <c r="C89" i="1"/>
  <c r="F83" i="1"/>
  <c r="G83" i="1" s="1"/>
  <c r="D83" i="1"/>
  <c r="E83" i="1" s="1"/>
  <c r="C83" i="1"/>
  <c r="F77" i="1"/>
  <c r="D77" i="1"/>
  <c r="C77" i="1"/>
  <c r="F71" i="1"/>
  <c r="D71" i="1"/>
  <c r="C71" i="1"/>
  <c r="G71" i="1" s="1"/>
  <c r="F65" i="1"/>
  <c r="G65" i="1" s="1"/>
  <c r="D65" i="1"/>
  <c r="E65" i="1" s="1"/>
  <c r="C65" i="1"/>
  <c r="F59" i="1"/>
  <c r="G59" i="1" s="1"/>
  <c r="D59" i="1"/>
  <c r="E59" i="1" s="1"/>
  <c r="C59" i="1"/>
  <c r="E149" i="1" l="1"/>
  <c r="E161" i="1"/>
  <c r="G239" i="1"/>
  <c r="G131" i="1"/>
  <c r="G227" i="1"/>
  <c r="E77" i="1"/>
  <c r="G77" i="1"/>
  <c r="G155" i="1"/>
  <c r="E251" i="1"/>
  <c r="E245" i="1"/>
  <c r="G245" i="1"/>
  <c r="E239" i="1"/>
  <c r="G233" i="1"/>
  <c r="E233" i="1"/>
  <c r="G215" i="1"/>
  <c r="E209" i="1"/>
  <c r="G209" i="1"/>
  <c r="G203" i="1"/>
  <c r="E203" i="1"/>
  <c r="G197" i="1"/>
  <c r="G191" i="1"/>
  <c r="E191" i="1"/>
  <c r="E185" i="1"/>
  <c r="G185" i="1"/>
  <c r="G179" i="1"/>
  <c r="G161" i="1"/>
  <c r="E143" i="1"/>
  <c r="G143" i="1"/>
  <c r="E119" i="1"/>
  <c r="G107" i="1"/>
  <c r="E101" i="1"/>
  <c r="G101" i="1"/>
  <c r="E95" i="1"/>
  <c r="E89" i="1"/>
  <c r="G89" i="1"/>
  <c r="E71" i="1"/>
  <c r="J35" i="2"/>
  <c r="H35" i="2"/>
  <c r="F35" i="2"/>
  <c r="D35" i="2"/>
  <c r="B35" i="2"/>
  <c r="J31" i="2"/>
  <c r="H31" i="2"/>
  <c r="F31" i="2"/>
  <c r="D31" i="2"/>
  <c r="B31" i="2"/>
  <c r="J24" i="2"/>
  <c r="H24" i="2"/>
  <c r="F24" i="2"/>
  <c r="D24" i="2"/>
  <c r="B24" i="2"/>
  <c r="J18" i="2"/>
  <c r="H18" i="2"/>
  <c r="F18" i="2"/>
  <c r="D18" i="2"/>
  <c r="B18" i="2"/>
  <c r="J7" i="2"/>
  <c r="H7" i="2"/>
  <c r="F7" i="2"/>
  <c r="G5" i="2" s="1"/>
  <c r="D7" i="2"/>
  <c r="B7" i="2"/>
  <c r="D8" i="3"/>
  <c r="C8" i="3"/>
  <c r="L4" i="2"/>
  <c r="F53" i="1" l="1"/>
  <c r="D53" i="1"/>
  <c r="C53" i="1"/>
  <c r="F47" i="1"/>
  <c r="D47" i="1"/>
  <c r="C47" i="1"/>
  <c r="F41" i="1"/>
  <c r="D41" i="1"/>
  <c r="C41" i="1"/>
  <c r="F35" i="1"/>
  <c r="D35" i="1"/>
  <c r="C35" i="1"/>
  <c r="F29" i="1"/>
  <c r="D29" i="1"/>
  <c r="C29" i="1"/>
  <c r="F23" i="1"/>
  <c r="D23" i="1"/>
  <c r="C23" i="1"/>
  <c r="F17" i="1"/>
  <c r="D17" i="1"/>
  <c r="C17" i="1"/>
  <c r="G17" i="1" s="1"/>
  <c r="F77" i="3"/>
  <c r="D77" i="3"/>
  <c r="C77" i="3"/>
  <c r="F71" i="3"/>
  <c r="D71" i="3"/>
  <c r="C71" i="3"/>
  <c r="F65" i="3"/>
  <c r="D65" i="3"/>
  <c r="C65" i="3"/>
  <c r="F59" i="3"/>
  <c r="D59" i="3"/>
  <c r="E59" i="3" s="1"/>
  <c r="C59" i="3"/>
  <c r="F53" i="3"/>
  <c r="D53" i="3"/>
  <c r="C53" i="3"/>
  <c r="F47" i="3"/>
  <c r="D47" i="3"/>
  <c r="C47" i="3"/>
  <c r="F41" i="3"/>
  <c r="D41" i="3"/>
  <c r="C41" i="3"/>
  <c r="F35" i="3"/>
  <c r="D35" i="3"/>
  <c r="C35" i="3"/>
  <c r="F29" i="3"/>
  <c r="G29" i="3" s="1"/>
  <c r="D29" i="3"/>
  <c r="E29" i="3" s="1"/>
  <c r="C29" i="3"/>
  <c r="F22" i="3"/>
  <c r="G22" i="3" s="1"/>
  <c r="D22" i="3"/>
  <c r="C22" i="3"/>
  <c r="F16" i="3"/>
  <c r="D16" i="3"/>
  <c r="C16" i="3"/>
  <c r="F9" i="1"/>
  <c r="D9" i="1"/>
  <c r="C9" i="1"/>
  <c r="F8" i="3"/>
  <c r="F20" i="7"/>
  <c r="D20" i="7"/>
  <c r="C20" i="7"/>
  <c r="C14" i="7"/>
  <c r="D14" i="7"/>
  <c r="F14" i="7"/>
  <c r="F8" i="7"/>
  <c r="D8" i="7"/>
  <c r="E8" i="7" s="1"/>
  <c r="C8" i="7"/>
  <c r="R57" i="9"/>
  <c r="L57" i="9"/>
  <c r="L51" i="9"/>
  <c r="L45" i="9"/>
  <c r="L39" i="9"/>
  <c r="L33" i="9"/>
  <c r="L27" i="9"/>
  <c r="L21" i="9"/>
  <c r="L9" i="9"/>
  <c r="I9" i="9"/>
  <c r="I15" i="9"/>
  <c r="C21" i="9"/>
  <c r="C15" i="9"/>
  <c r="C9" i="9"/>
  <c r="C33" i="9"/>
  <c r="C39" i="9"/>
  <c r="C45" i="9"/>
  <c r="C51" i="9"/>
  <c r="P57" i="9"/>
  <c r="O57" i="9"/>
  <c r="J57" i="9"/>
  <c r="K57" i="9" s="1"/>
  <c r="I57" i="9"/>
  <c r="F57" i="9"/>
  <c r="D57" i="9"/>
  <c r="C57" i="9"/>
  <c r="R45" i="9"/>
  <c r="P45" i="9"/>
  <c r="O45" i="9"/>
  <c r="J45" i="9"/>
  <c r="I45" i="9"/>
  <c r="F45" i="9"/>
  <c r="D45" i="9"/>
  <c r="E45" i="9" s="1"/>
  <c r="R51" i="9"/>
  <c r="P51" i="9"/>
  <c r="O51" i="9"/>
  <c r="J51" i="9"/>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Q45" i="9" l="1"/>
  <c r="S45" i="9"/>
  <c r="M57" i="9"/>
  <c r="M51" i="9"/>
  <c r="K51" i="9"/>
  <c r="G39" i="9"/>
  <c r="G23" i="1"/>
  <c r="G53" i="1"/>
  <c r="E41" i="1"/>
  <c r="G41" i="3"/>
  <c r="E41" i="3"/>
  <c r="E16" i="3"/>
  <c r="E29" i="1"/>
  <c r="G20" i="7"/>
  <c r="E35" i="3"/>
  <c r="G29" i="1"/>
  <c r="E47"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31" i="2" s="1"/>
  <c r="G21" i="2"/>
  <c r="G20" i="2"/>
  <c r="G24" i="2" s="1"/>
  <c r="G23" i="2"/>
  <c r="G22" i="2"/>
  <c r="E6" i="2"/>
  <c r="E5" i="2"/>
  <c r="E4" i="2"/>
  <c r="C34" i="2"/>
  <c r="C33" i="2"/>
  <c r="E26" i="2"/>
  <c r="E30" i="2"/>
  <c r="E29" i="2"/>
  <c r="E28" i="2"/>
  <c r="E27" i="2"/>
  <c r="E23" i="2"/>
  <c r="E21" i="2"/>
  <c r="E20" i="2"/>
  <c r="E22" i="2"/>
  <c r="G17" i="2"/>
  <c r="G9" i="2"/>
  <c r="G16" i="2"/>
  <c r="G15" i="2"/>
  <c r="G14" i="2"/>
  <c r="G13" i="2"/>
  <c r="G12" i="2"/>
  <c r="G11" i="2"/>
  <c r="G10" i="2"/>
  <c r="K35" i="2" l="1"/>
  <c r="E31" i="2"/>
  <c r="K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<sst xmlns="http://schemas.openxmlformats.org/spreadsheetml/2006/main" count="1367" uniqueCount="144">
  <si>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</si>
  <si>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</si>
  <si>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</si>
  <si>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</si>
  <si>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</si>
  <si>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</si>
  <si>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</si>
  <si>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</si>
  <si>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</si>
  <si>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</si>
  <si>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</si>
  <si>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</si>
  <si>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</si>
  <si>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</si>
  <si>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</si>
  <si>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</si>
  <si>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</si>
  <si>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</si>
  <si>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</si>
  <si>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</si>
  <si>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</si>
  <si>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</si>
  <si>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</si>
  <si>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</si>
  <si>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</si>
  <si>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</si>
  <si>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</si>
  <si>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</si>
  <si>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</si>
  <si>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</si>
  <si>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</si>
  <si>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</si>
  <si>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</si>
  <si>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</si>
  <si>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</si>
  <si>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</si>
  <si>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</si>
  <si>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</si>
  <si>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</si>
  <si>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</si>
  <si>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</si>
  <si>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</si>
  <si>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</si>
  <si>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</si>
  <si>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</si>
  <si>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</si>
  <si>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</si>
  <si>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</si>
  <si>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</si>
  <si>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</si>
  <si>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</si>
  <si>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</si>
  <si>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</si>
  <si>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</si>
  <si>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</si>
  <si>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</si>
  <si>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</si>
  <si>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</si>
  <si>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</si>
  <si>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</si>
  <si>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</si>
  <si>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</si>
  <si>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</si>
  <si>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</si>
  <si>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</si>
  <si>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</si>
  <si>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</si>
  <si>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</si>
  <si>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</si>
  <si>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</si>
  <si>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</si>
  <si>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</si>
  <si>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</si>
  <si>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</si>
  <si>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</si>
  <si>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</si>
  <si>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</si>
  <si>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</si>
  <si>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</si>
  <si>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</si>
  <si>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</si>
  <si>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</si>
  <si>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</si>
  <si>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</si>
  <si>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</si>
  <si>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</si>
  <si>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</si>
  <si>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</si>
  <si>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</si>
  <si>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</si>
  <si>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</si>
  <si>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</si>
  <si>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</si>
  <si>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</si>
  <si>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</si>
  <si>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</si>
  <si>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</si>
  <si>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</si>
  <si>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Music</t>
  </si>
  <si>
    <t>Music
Success and Retention Rates by Demographics</t>
  </si>
  <si>
    <t>Music
Success and Retention Rates by Course</t>
  </si>
  <si>
    <t>Music
Success and Retention Rates by Distance Education (DE) Status</t>
  </si>
  <si>
    <t>Music
Success and Retention Rates by Distance Education Status and Race/Ethnicity</t>
  </si>
  <si>
    <t>Music
Productivity</t>
  </si>
  <si>
    <t>MUS-001 : Music Fundamentals</t>
  </si>
  <si>
    <t>MUS-091 : Prep Performance Studies II</t>
  </si>
  <si>
    <t>MUS-104 : Intro to the Music Industry</t>
  </si>
  <si>
    <t>MUS-106 : Music Theory and Practice II</t>
  </si>
  <si>
    <t>MUS-108 : Rock, Pop and Soul Ensemble</t>
  </si>
  <si>
    <t>MUS-109 : Rock, Pop and Soul Ensemble</t>
  </si>
  <si>
    <t>MUS-110 : Great Music Listening</t>
  </si>
  <si>
    <t>MUS-111 : History of Jazz</t>
  </si>
  <si>
    <t>MUS-115 : History of Rock Music</t>
  </si>
  <si>
    <t>MUS-116 : Introduction to World Music</t>
  </si>
  <si>
    <t>MUS-119 : Coop Work Exp Music Education</t>
  </si>
  <si>
    <t>MUS-120 : Intro to Music Technology</t>
  </si>
  <si>
    <t>MUS-121 : Music Industry Seminar</t>
  </si>
  <si>
    <t>MUS-122 : Music Industry Seminar</t>
  </si>
  <si>
    <t>MUS-126 : Class Guitar I</t>
  </si>
  <si>
    <t>MUS-127 : Class Guitar II</t>
  </si>
  <si>
    <t>MUS-132 : Class Piano I</t>
  </si>
  <si>
    <t>MUS-133 : Class Piano II</t>
  </si>
  <si>
    <t>MUS-152 : Concert Band</t>
  </si>
  <si>
    <t>MUS-153 : Concert Band</t>
  </si>
  <si>
    <t>MUS-158 : Chorus</t>
  </si>
  <si>
    <t>MUS-159 : Chorus</t>
  </si>
  <si>
    <t>MUS-161 : Coop Work Exp Music Industry</t>
  </si>
  <si>
    <t>MUS-170 : Class Voice</t>
  </si>
  <si>
    <t>MUS-171 : Class Voice</t>
  </si>
  <si>
    <t>MUS-190 : Performance Studies</t>
  </si>
  <si>
    <t>MUS-191 : Performance Studies</t>
  </si>
  <si>
    <t>MUS-208 : Rock, Pop and Soul Ensemble</t>
  </si>
  <si>
    <t>MUS-209 : Rock, Pop and Soul Ensemble</t>
  </si>
  <si>
    <t>MUS-221 : Music Industry Seminar</t>
  </si>
  <si>
    <t>MUS-222 : Music Industry Seminar</t>
  </si>
  <si>
    <t>MUS-232 : Class Piano III</t>
  </si>
  <si>
    <t>MUS-233 : Class Piano IV</t>
  </si>
  <si>
    <t>MUS-252 : Concert Band</t>
  </si>
  <si>
    <t>MUS-253 : Concert Band</t>
  </si>
  <si>
    <t>MUS-258 : Chorus</t>
  </si>
  <si>
    <t>MUS-259 : Chorus</t>
  </si>
  <si>
    <t>MUS-270 : Class Voice</t>
  </si>
  <si>
    <t>MUS-290 : Performance Studies</t>
  </si>
  <si>
    <t>MUS-291 : Performance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</si>
</sst>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0">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1" fontId="0" fillId="0" borderId="1" xfId="0"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2" fontId="0" fillId="0" borderId="6" xfId="0" quotePrefix="1" applyNumberFormat="1" applyBorder="1" applyAlignment="1">
      <alignment horizontal="center"/>
    </xf>
    <xf numFmtId="0" fontId="0" fillId="0" borderId="0" xfId="0" applyFill="1"/>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314325</xdr:colOff>
      <xdr:row>1</xdr:row>
      <xdr:rowOff>0</xdr:rowOff>
    </xdr:from>
    <xdr:to>
      <xdr:col>9</xdr:col>
      <xdr:colOff>256649</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362950"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election activeCell="A2" sqref="A2"/>
    </sheetView>
  </sheetViews>
  <sheetFormatPr defaultRowHeight="15" x14ac:dyDescent="0.25"/>
  <cols>
    <col min="1" max="1" width="30" style="64" customWidth="1"/>
    <col min="2" max="2" width="90.7109375" style="60" customWidth="1"/>
  </cols>
  <sheetData>
    <row r="1" spans="1:2" x14ac:dyDescent="0.25">
      <c r="A1" s="62" t="s">
        <v>4</v>
      </c>
      <c r="B1" s="23" t="s">
        <v>64</v>
      </c>
    </row>
    <row r="2" spans="1:2" ht="30" customHeight="1" x14ac:dyDescent="0.25">
      <c r="A2" s="63" t="s">
        <v>63</v>
      </c>
      <c r="B2" s="61" t="s">
        <v>71</v>
      </c>
    </row>
    <row r="3" spans="1:2" ht="45" x14ac:dyDescent="0.25">
      <c r="A3" s="61" t="s">
        <v>51</v>
      </c>
      <c r="B3" s="61" t="s">
        <v>80</v>
      </c>
    </row>
    <row r="4" spans="1:2" x14ac:dyDescent="0.25">
      <c r="A4" s="124" t="s">
        <v>85</v>
      </c>
      <c r="B4" s="125"/>
    </row>
    <row r="5" spans="1:2" ht="30" customHeight="1" x14ac:dyDescent="0.25">
      <c r="A5" s="61" t="s">
        <v>52</v>
      </c>
      <c r="B5" s="61" t="s">
        <v>72</v>
      </c>
    </row>
    <row r="6" spans="1:2" ht="45" x14ac:dyDescent="0.25">
      <c r="A6" s="61" t="s">
        <v>49</v>
      </c>
      <c r="B6" s="61" t="s">
        <v>70</v>
      </c>
    </row>
    <row r="7" spans="1:2" ht="30" customHeight="1" x14ac:dyDescent="0.25">
      <c r="A7" s="61" t="s">
        <v>53</v>
      </c>
      <c r="B7" s="61" t="s">
        <v>69</v>
      </c>
    </row>
    <row r="8" spans="1:2" ht="45" customHeight="1" x14ac:dyDescent="0.25">
      <c r="A8" s="61" t="s">
        <v>3</v>
      </c>
      <c r="B8" s="61" t="s">
        <v>68</v>
      </c>
    </row>
    <row r="9" spans="1:2" ht="60" customHeight="1" x14ac:dyDescent="0.25">
      <c r="A9" s="61" t="s">
        <v>50</v>
      </c>
      <c r="B9" s="61" t="s">
        <v>86</v>
      </c>
    </row>
    <row r="10" spans="1:2" x14ac:dyDescent="0.25">
      <c r="A10" s="124" t="s">
        <v>84</v>
      </c>
      <c r="B10" s="125"/>
    </row>
    <row r="11" spans="1:2" ht="30" customHeight="1" x14ac:dyDescent="0.25">
      <c r="A11" s="61" t="s">
        <v>45</v>
      </c>
      <c r="B11" s="61" t="s">
        <v>66</v>
      </c>
    </row>
    <row r="12" spans="1:2" ht="30" customHeight="1" x14ac:dyDescent="0.25">
      <c r="A12" s="61" t="s">
        <v>55</v>
      </c>
      <c r="B12" s="61" t="s">
        <v>65</v>
      </c>
    </row>
    <row r="13" spans="1:2" ht="30" customHeight="1" x14ac:dyDescent="0.25">
      <c r="A13" s="61" t="s">
        <v>54</v>
      </c>
      <c r="B13" s="61" t="s">
        <v>67</v>
      </c>
    </row>
    <row r="14" spans="1:2" x14ac:dyDescent="0.25">
      <c r="A14" s="124" t="s">
        <v>83</v>
      </c>
      <c r="B14" s="125"/>
    </row>
    <row r="15" spans="1:2" ht="30" customHeight="1" x14ac:dyDescent="0.25">
      <c r="A15" s="61" t="s">
        <v>33</v>
      </c>
      <c r="B15" s="61" t="s">
        <v>87</v>
      </c>
    </row>
    <row r="16" spans="1:2" ht="30" customHeight="1" x14ac:dyDescent="0.25">
      <c r="A16" s="61" t="s">
        <v>73</v>
      </c>
      <c r="B16" s="61" t="s">
        <v>74</v>
      </c>
    </row>
    <row r="17" spans="1:2" ht="60" x14ac:dyDescent="0.25">
      <c r="A17" s="61" t="s">
        <v>88</v>
      </c>
      <c r="B17" s="61" t="s">
        <v>75</v>
      </c>
    </row>
    <row r="18" spans="1:2" ht="75" x14ac:dyDescent="0.25">
      <c r="A18" s="61" t="s">
        <v>89</v>
      </c>
      <c r="B18" s="61" t="s">
        <v>76</v>
      </c>
    </row>
    <row r="19" spans="1:2" ht="30" customHeight="1" x14ac:dyDescent="0.25">
      <c r="A19" s="61" t="s">
        <v>93</v>
      </c>
      <c r="B19" s="61" t="s">
        <v>79</v>
      </c>
    </row>
    <row r="20" spans="1:2" ht="60" x14ac:dyDescent="0.25">
      <c r="A20" s="61" t="s">
        <v>35</v>
      </c>
      <c r="B20" s="61" t="s">
        <v>78</v>
      </c>
    </row>
    <row r="21" spans="1:2" ht="30" customHeight="1" x14ac:dyDescent="0.25">
      <c r="A21" s="61" t="s">
        <v>90</v>
      </c>
      <c r="B21" s="61" t="s">
        <v>77</v>
      </c>
    </row>
    <row r="22" spans="1:2" ht="45" customHeight="1" x14ac:dyDescent="0.25">
      <c r="A22" s="61" t="s">
        <v>51</v>
      </c>
      <c r="B22" s="61" t="s">
        <v>80</v>
      </c>
    </row>
    <row r="23" spans="1:2" ht="30" customHeight="1" x14ac:dyDescent="0.25">
      <c r="A23" s="61" t="s">
        <v>36</v>
      </c>
      <c r="B23" s="61" t="s">
        <v>81</v>
      </c>
    </row>
    <row r="24" spans="1:2" ht="30" customHeight="1" x14ac:dyDescent="0.25">
      <c r="A24" s="61" t="s">
        <v>37</v>
      </c>
      <c r="B24" s="61"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63</v>
      </c>
      <c r="B2" s="128"/>
      <c r="C2" s="128"/>
      <c r="D2" s="128"/>
      <c r="E2" s="128"/>
      <c r="F2" s="128"/>
      <c r="G2" s="128"/>
      <c r="H2" s="128"/>
      <c r="I2" s="128"/>
      <c r="J2" s="128"/>
      <c r="K2" s="128"/>
      <c r="L2" s="128"/>
      <c r="M2" s="128"/>
    </row>
    <row r="3" spans="1:13" s="24" customFormat="1" ht="30" x14ac:dyDescent="0.25">
      <c r="A3" s="51" t="s">
        <v>10</v>
      </c>
      <c r="B3" s="126" t="s">
        <v>0</v>
      </c>
      <c r="C3" s="126"/>
      <c r="D3" s="126" t="s">
        <v>1</v>
      </c>
      <c r="E3" s="126"/>
      <c r="F3" s="126" t="s">
        <v>2</v>
      </c>
      <c r="G3" s="126"/>
      <c r="H3" s="126" t="s">
        <v>48</v>
      </c>
      <c r="I3" s="126"/>
      <c r="J3" s="126" t="s">
        <v>47</v>
      </c>
      <c r="K3" s="126"/>
      <c r="L3" s="50" t="s">
        <v>31</v>
      </c>
      <c r="M3" s="50" t="s">
        <v>96</v>
      </c>
    </row>
    <row r="4" spans="1:13" x14ac:dyDescent="0.25">
      <c r="A4" s="16" t="s">
        <v>11</v>
      </c>
      <c r="B4" s="112">
        <v>214</v>
      </c>
      <c r="C4" s="9">
        <f>IFERROR(B4/B$7, "--")</f>
        <v>0.43584521384928715</v>
      </c>
      <c r="D4" s="112">
        <v>234</v>
      </c>
      <c r="E4" s="9">
        <f t="shared" ref="E4:E6" si="0">IFERROR(D4/D$7, "--")</f>
        <v>0.4785276073619632</v>
      </c>
      <c r="F4" s="112">
        <v>238</v>
      </c>
      <c r="G4" s="9">
        <f t="shared" ref="G4:G6" si="1">IFERROR(F4/F$7, "--")</f>
        <v>0.4311594202898551</v>
      </c>
      <c r="H4" s="112">
        <v>285</v>
      </c>
      <c r="I4" s="9">
        <f t="shared" ref="I4:I6" si="2">IFERROR(H4/H$7, "--")</f>
        <v>0.44670846394984326</v>
      </c>
      <c r="J4" s="112">
        <v>281</v>
      </c>
      <c r="K4" s="9">
        <f t="shared" ref="K4:K6" si="3">IFERROR(J4/J$7, "--")</f>
        <v>0.44532488114104596</v>
      </c>
      <c r="L4" s="9">
        <f>IFERROR((J4-B4)/B4, "--")</f>
        <v>0.31308411214953269</v>
      </c>
      <c r="M4" s="111"/>
    </row>
    <row r="5" spans="1:13" x14ac:dyDescent="0.25">
      <c r="A5" s="16" t="s">
        <v>12</v>
      </c>
      <c r="B5" s="112">
        <v>274</v>
      </c>
      <c r="C5" s="9">
        <f t="shared" ref="C5" si="4">IFERROR(B5/B$7, "--")</f>
        <v>0.55804480651731159</v>
      </c>
      <c r="D5" s="112">
        <v>250</v>
      </c>
      <c r="E5" s="9">
        <f t="shared" si="0"/>
        <v>0.5112474437627812</v>
      </c>
      <c r="F5" s="112">
        <v>304</v>
      </c>
      <c r="G5" s="9">
        <f>IFERROR(F5/F$7, "--")</f>
        <v>0.55072463768115942</v>
      </c>
      <c r="H5" s="112">
        <v>340</v>
      </c>
      <c r="I5" s="9">
        <f t="shared" si="2"/>
        <v>0.5329153605015674</v>
      </c>
      <c r="J5" s="112">
        <v>341</v>
      </c>
      <c r="K5" s="9">
        <f t="shared" si="3"/>
        <v>0.54041204437400947</v>
      </c>
      <c r="L5" s="9">
        <f>IFERROR((J5-B5)/B5, "--")</f>
        <v>0.24452554744525548</v>
      </c>
      <c r="M5" s="111"/>
    </row>
    <row r="6" spans="1:13" x14ac:dyDescent="0.25">
      <c r="A6" s="16" t="s">
        <v>13</v>
      </c>
      <c r="B6" s="112">
        <v>3</v>
      </c>
      <c r="C6" s="9">
        <f>IFERROR(B6/B$7, "--")</f>
        <v>6.1099796334012219E-3</v>
      </c>
      <c r="D6" s="112">
        <v>5</v>
      </c>
      <c r="E6" s="9">
        <f t="shared" si="0"/>
        <v>1.0224948875255624E-2</v>
      </c>
      <c r="F6" s="112">
        <v>10</v>
      </c>
      <c r="G6" s="9">
        <f t="shared" si="1"/>
        <v>1.8115942028985508E-2</v>
      </c>
      <c r="H6" s="112">
        <v>13</v>
      </c>
      <c r="I6" s="9">
        <f t="shared" si="2"/>
        <v>2.037617554858934E-2</v>
      </c>
      <c r="J6" s="112">
        <v>9</v>
      </c>
      <c r="K6" s="9">
        <f t="shared" si="3"/>
        <v>1.4263074484944533E-2</v>
      </c>
      <c r="L6" s="9">
        <f>IFERROR((J6-B6)/B6, "--")</f>
        <v>2</v>
      </c>
      <c r="M6" s="111"/>
    </row>
    <row r="7" spans="1:13" x14ac:dyDescent="0.25">
      <c r="A7" s="101" t="s">
        <v>30</v>
      </c>
      <c r="B7" s="17">
        <f t="shared" ref="B7:K7" si="5">IFERROR(SUM(B4:B6), "--")</f>
        <v>491</v>
      </c>
      <c r="C7" s="18">
        <f t="shared" si="5"/>
        <v>1</v>
      </c>
      <c r="D7" s="17">
        <f t="shared" si="5"/>
        <v>489</v>
      </c>
      <c r="E7" s="18">
        <f t="shared" si="5"/>
        <v>1</v>
      </c>
      <c r="F7" s="17">
        <f t="shared" si="5"/>
        <v>552</v>
      </c>
      <c r="G7" s="18">
        <f t="shared" si="5"/>
        <v>1</v>
      </c>
      <c r="H7" s="17">
        <f t="shared" si="5"/>
        <v>638</v>
      </c>
      <c r="I7" s="18">
        <f t="shared" si="5"/>
        <v>1</v>
      </c>
      <c r="J7" s="17">
        <f t="shared" si="5"/>
        <v>631</v>
      </c>
      <c r="K7" s="18">
        <f t="shared" si="5"/>
        <v>1</v>
      </c>
      <c r="L7" s="18">
        <f>IFERROR((J7-B7)/B7, "--")</f>
        <v>0.285132382892057</v>
      </c>
      <c r="M7" s="111"/>
    </row>
    <row r="8" spans="1:13" s="24" customFormat="1" ht="30" x14ac:dyDescent="0.25">
      <c r="A8" s="51" t="s">
        <v>22</v>
      </c>
      <c r="B8" s="126" t="s">
        <v>0</v>
      </c>
      <c r="C8" s="126"/>
      <c r="D8" s="126" t="s">
        <v>1</v>
      </c>
      <c r="E8" s="126"/>
      <c r="F8" s="126" t="s">
        <v>2</v>
      </c>
      <c r="G8" s="126"/>
      <c r="H8" s="126" t="s">
        <v>48</v>
      </c>
      <c r="I8" s="126"/>
      <c r="J8" s="126" t="s">
        <v>47</v>
      </c>
      <c r="K8" s="126"/>
      <c r="L8" s="50" t="s">
        <v>31</v>
      </c>
      <c r="M8" s="50" t="s">
        <v>96</v>
      </c>
    </row>
    <row r="9" spans="1:13" x14ac:dyDescent="0.25">
      <c r="A9" s="16" t="s">
        <v>14</v>
      </c>
      <c r="B9" s="112">
        <v>40</v>
      </c>
      <c r="C9" s="9">
        <f t="shared" ref="C9:C17" si="6">IFERROR(B9/B$18, "--")</f>
        <v>8.1466395112016296E-2</v>
      </c>
      <c r="D9" s="112">
        <v>37</v>
      </c>
      <c r="E9" s="9">
        <f>IFERROR(D9/D$18, "--")</f>
        <v>7.5664621676891614E-2</v>
      </c>
      <c r="F9" s="112">
        <v>38</v>
      </c>
      <c r="G9" s="9">
        <f t="shared" ref="G9:G17" si="7">IFERROR(F9/F$18, "--")</f>
        <v>6.8840579710144928E-2</v>
      </c>
      <c r="H9" s="112">
        <v>49</v>
      </c>
      <c r="I9" s="9">
        <f t="shared" ref="I9:I17" si="8">IFERROR(H9/H$18, "--")</f>
        <v>7.6802507836990594E-2</v>
      </c>
      <c r="J9" s="112">
        <v>43</v>
      </c>
      <c r="K9" s="9">
        <f t="shared" ref="K9:K17" si="9">IFERROR(J9/J$18, "--")</f>
        <v>6.8145800316957217E-2</v>
      </c>
      <c r="L9" s="9">
        <f t="shared" ref="L9:L17" si="10">IFERROR((J9-B9)/B9, "--")</f>
        <v>7.4999999999999997E-2</v>
      </c>
      <c r="M9" s="111"/>
    </row>
    <row r="10" spans="1:13" x14ac:dyDescent="0.25">
      <c r="A10" s="16" t="s">
        <v>15</v>
      </c>
      <c r="B10" s="112">
        <v>1</v>
      </c>
      <c r="C10" s="9">
        <f t="shared" si="6"/>
        <v>2.0366598778004071E-3</v>
      </c>
      <c r="D10" s="112">
        <v>1</v>
      </c>
      <c r="E10" s="9">
        <f t="shared" ref="E10:E17" si="11">IFERROR(D10/D$18, "--")</f>
        <v>2.0449897750511249E-3</v>
      </c>
      <c r="F10" s="112">
        <v>3</v>
      </c>
      <c r="G10" s="9">
        <f t="shared" si="7"/>
        <v>5.434782608695652E-3</v>
      </c>
      <c r="H10" s="112">
        <v>4</v>
      </c>
      <c r="I10" s="9">
        <f t="shared" si="8"/>
        <v>6.269592476489028E-3</v>
      </c>
      <c r="J10" s="112">
        <v>1</v>
      </c>
      <c r="K10" s="9">
        <f>IFERROR(J10/J$18, "--")</f>
        <v>1.5847860538827259E-3</v>
      </c>
      <c r="L10" s="9">
        <f>IFERROR((J10-B10)/B10, "--")</f>
        <v>0</v>
      </c>
      <c r="M10" s="111"/>
    </row>
    <row r="11" spans="1:13" x14ac:dyDescent="0.25">
      <c r="A11" s="16" t="s">
        <v>16</v>
      </c>
      <c r="B11" s="112">
        <v>15</v>
      </c>
      <c r="C11" s="9">
        <f t="shared" si="6"/>
        <v>3.0549898167006109E-2</v>
      </c>
      <c r="D11" s="112">
        <v>17</v>
      </c>
      <c r="E11" s="9">
        <f t="shared" si="11"/>
        <v>3.4764826175869123E-2</v>
      </c>
      <c r="F11" s="112">
        <v>14</v>
      </c>
      <c r="G11" s="9">
        <f t="shared" si="7"/>
        <v>2.5362318840579712E-2</v>
      </c>
      <c r="H11" s="112">
        <v>23</v>
      </c>
      <c r="I11" s="9">
        <f t="shared" si="8"/>
        <v>3.6050156739811913E-2</v>
      </c>
      <c r="J11" s="112">
        <v>19</v>
      </c>
      <c r="K11" s="9">
        <f t="shared" si="9"/>
        <v>3.0110935023771792E-2</v>
      </c>
      <c r="L11" s="9">
        <f t="shared" si="10"/>
        <v>0.26666666666666666</v>
      </c>
      <c r="M11" s="111"/>
    </row>
    <row r="12" spans="1:13" x14ac:dyDescent="0.25">
      <c r="A12" s="16" t="s">
        <v>17</v>
      </c>
      <c r="B12" s="112">
        <v>6</v>
      </c>
      <c r="C12" s="9">
        <f t="shared" si="6"/>
        <v>1.2219959266802444E-2</v>
      </c>
      <c r="D12" s="112">
        <v>8</v>
      </c>
      <c r="E12" s="9">
        <f t="shared" si="11"/>
        <v>1.6359918200408999E-2</v>
      </c>
      <c r="F12" s="112">
        <v>20</v>
      </c>
      <c r="G12" s="9">
        <f t="shared" si="7"/>
        <v>3.6231884057971016E-2</v>
      </c>
      <c r="H12" s="112">
        <v>16</v>
      </c>
      <c r="I12" s="9">
        <f t="shared" si="8"/>
        <v>2.5078369905956112E-2</v>
      </c>
      <c r="J12" s="112">
        <v>18</v>
      </c>
      <c r="K12" s="9">
        <f t="shared" si="9"/>
        <v>2.8526148969889066E-2</v>
      </c>
      <c r="L12" s="9">
        <f t="shared" si="10"/>
        <v>2</v>
      </c>
      <c r="M12" s="111"/>
    </row>
    <row r="13" spans="1:13" x14ac:dyDescent="0.25">
      <c r="A13" s="16" t="s">
        <v>92</v>
      </c>
      <c r="B13" s="112">
        <v>163</v>
      </c>
      <c r="C13" s="9">
        <f t="shared" si="6"/>
        <v>0.33197556008146639</v>
      </c>
      <c r="D13" s="112">
        <v>159</v>
      </c>
      <c r="E13" s="9">
        <f t="shared" si="11"/>
        <v>0.32515337423312884</v>
      </c>
      <c r="F13" s="112">
        <v>169</v>
      </c>
      <c r="G13" s="9">
        <f t="shared" si="7"/>
        <v>0.3061594202898551</v>
      </c>
      <c r="H13" s="112">
        <v>194</v>
      </c>
      <c r="I13" s="9">
        <f t="shared" si="8"/>
        <v>0.30407523510971785</v>
      </c>
      <c r="J13" s="112">
        <v>211</v>
      </c>
      <c r="K13" s="9">
        <f t="shared" si="9"/>
        <v>0.33438985736925514</v>
      </c>
      <c r="L13" s="9">
        <f t="shared" si="10"/>
        <v>0.29447852760736198</v>
      </c>
      <c r="M13" s="111"/>
    </row>
    <row r="14" spans="1:13" x14ac:dyDescent="0.25">
      <c r="A14" s="16" t="s">
        <v>18</v>
      </c>
      <c r="B14" s="112">
        <v>3</v>
      </c>
      <c r="C14" s="9">
        <f t="shared" si="6"/>
        <v>6.1099796334012219E-3</v>
      </c>
      <c r="D14" s="112">
        <v>2</v>
      </c>
      <c r="E14" s="9">
        <f t="shared" si="11"/>
        <v>4.0899795501022499E-3</v>
      </c>
      <c r="F14" s="112">
        <v>4</v>
      </c>
      <c r="G14" s="9">
        <f t="shared" si="7"/>
        <v>7.246376811594203E-3</v>
      </c>
      <c r="H14" s="112">
        <v>0</v>
      </c>
      <c r="I14" s="9">
        <f t="shared" si="8"/>
        <v>0</v>
      </c>
      <c r="J14" s="112">
        <v>1</v>
      </c>
      <c r="K14" s="9">
        <f t="shared" si="9"/>
        <v>1.5847860538827259E-3</v>
      </c>
      <c r="L14" s="9">
        <f t="shared" si="10"/>
        <v>-0.66666666666666663</v>
      </c>
      <c r="M14" s="111"/>
    </row>
    <row r="15" spans="1:13" x14ac:dyDescent="0.25">
      <c r="A15" s="16" t="s">
        <v>19</v>
      </c>
      <c r="B15" s="112">
        <v>216</v>
      </c>
      <c r="C15" s="9">
        <f t="shared" si="6"/>
        <v>0.43991853360488797</v>
      </c>
      <c r="D15" s="112">
        <v>218</v>
      </c>
      <c r="E15" s="9">
        <f t="shared" si="11"/>
        <v>0.44580777096114521</v>
      </c>
      <c r="F15" s="112">
        <v>249</v>
      </c>
      <c r="G15" s="9">
        <f t="shared" si="7"/>
        <v>0.45108695652173914</v>
      </c>
      <c r="H15" s="112">
        <v>293</v>
      </c>
      <c r="I15" s="9">
        <f t="shared" si="8"/>
        <v>0.45924764890282133</v>
      </c>
      <c r="J15" s="112">
        <v>287</v>
      </c>
      <c r="K15" s="9">
        <f t="shared" si="9"/>
        <v>0.45483359746434232</v>
      </c>
      <c r="L15" s="9">
        <f t="shared" si="10"/>
        <v>0.32870370370370372</v>
      </c>
      <c r="M15" s="111"/>
    </row>
    <row r="16" spans="1:13" x14ac:dyDescent="0.25">
      <c r="A16" s="16" t="s">
        <v>20</v>
      </c>
      <c r="B16" s="112">
        <v>37</v>
      </c>
      <c r="C16" s="9">
        <f t="shared" si="6"/>
        <v>7.5356415478615074E-2</v>
      </c>
      <c r="D16" s="112">
        <v>41</v>
      </c>
      <c r="E16" s="9">
        <f t="shared" si="11"/>
        <v>8.3844580777096112E-2</v>
      </c>
      <c r="F16" s="112">
        <v>52</v>
      </c>
      <c r="G16" s="9">
        <f t="shared" si="7"/>
        <v>9.420289855072464E-2</v>
      </c>
      <c r="H16" s="112">
        <v>53</v>
      </c>
      <c r="I16" s="9">
        <f t="shared" si="8"/>
        <v>8.3072100313479627E-2</v>
      </c>
      <c r="J16" s="112">
        <v>47</v>
      </c>
      <c r="K16" s="9">
        <f t="shared" si="9"/>
        <v>7.448494453248812E-2</v>
      </c>
      <c r="L16" s="9">
        <f t="shared" si="10"/>
        <v>0.27027027027027029</v>
      </c>
      <c r="M16" s="111"/>
    </row>
    <row r="17" spans="1:13" x14ac:dyDescent="0.25">
      <c r="A17" s="16" t="s">
        <v>21</v>
      </c>
      <c r="B17" s="112">
        <v>10</v>
      </c>
      <c r="C17" s="9">
        <f t="shared" si="6"/>
        <v>2.0366598778004074E-2</v>
      </c>
      <c r="D17" s="112">
        <v>6</v>
      </c>
      <c r="E17" s="9">
        <f t="shared" si="11"/>
        <v>1.2269938650306749E-2</v>
      </c>
      <c r="F17" s="112">
        <v>3</v>
      </c>
      <c r="G17" s="9">
        <f t="shared" si="7"/>
        <v>5.434782608695652E-3</v>
      </c>
      <c r="H17" s="112">
        <v>6</v>
      </c>
      <c r="I17" s="9">
        <f t="shared" si="8"/>
        <v>9.4043887147335428E-3</v>
      </c>
      <c r="J17" s="112">
        <v>4</v>
      </c>
      <c r="K17" s="9">
        <f t="shared" si="9"/>
        <v>6.3391442155309036E-3</v>
      </c>
      <c r="L17" s="9">
        <f t="shared" si="10"/>
        <v>-0.6</v>
      </c>
      <c r="M17" s="111"/>
    </row>
    <row r="18" spans="1:13" x14ac:dyDescent="0.25">
      <c r="A18" s="101" t="s">
        <v>30</v>
      </c>
      <c r="B18" s="17">
        <f t="shared" ref="B18:K18" si="12">IFERROR(SUM(B9:B17), "--")</f>
        <v>491</v>
      </c>
      <c r="C18" s="18">
        <f t="shared" si="12"/>
        <v>0.99999999999999989</v>
      </c>
      <c r="D18" s="17">
        <f t="shared" si="12"/>
        <v>489</v>
      </c>
      <c r="E18" s="18">
        <f t="shared" si="12"/>
        <v>1</v>
      </c>
      <c r="F18" s="17">
        <f t="shared" si="12"/>
        <v>552</v>
      </c>
      <c r="G18" s="18">
        <f t="shared" si="12"/>
        <v>1</v>
      </c>
      <c r="H18" s="17">
        <f t="shared" si="12"/>
        <v>638</v>
      </c>
      <c r="I18" s="18">
        <f t="shared" si="12"/>
        <v>1</v>
      </c>
      <c r="J18" s="17">
        <f t="shared" si="12"/>
        <v>631</v>
      </c>
      <c r="K18" s="18">
        <f t="shared" si="12"/>
        <v>1</v>
      </c>
      <c r="L18" s="18">
        <f>IFERROR((J18-B18)/B18, "--")</f>
        <v>0.285132382892057</v>
      </c>
      <c r="M18" s="111"/>
    </row>
    <row r="19" spans="1:13" s="24" customFormat="1" ht="30" x14ac:dyDescent="0.25">
      <c r="A19" s="51" t="s">
        <v>5</v>
      </c>
      <c r="B19" s="126" t="s">
        <v>0</v>
      </c>
      <c r="C19" s="126"/>
      <c r="D19" s="126" t="s">
        <v>1</v>
      </c>
      <c r="E19" s="126"/>
      <c r="F19" s="126" t="s">
        <v>2</v>
      </c>
      <c r="G19" s="126"/>
      <c r="H19" s="126" t="s">
        <v>48</v>
      </c>
      <c r="I19" s="126"/>
      <c r="J19" s="126" t="s">
        <v>47</v>
      </c>
      <c r="K19" s="126"/>
      <c r="L19" s="50" t="s">
        <v>31</v>
      </c>
      <c r="M19" s="50" t="s">
        <v>96</v>
      </c>
    </row>
    <row r="20" spans="1:13" x14ac:dyDescent="0.25">
      <c r="A20" s="16" t="s">
        <v>6</v>
      </c>
      <c r="B20" s="112">
        <v>159</v>
      </c>
      <c r="C20" s="9">
        <f>IFERROR(B20/B$24, "--")</f>
        <v>0.32382892057026474</v>
      </c>
      <c r="D20" s="112">
        <v>154</v>
      </c>
      <c r="E20" s="9">
        <f t="shared" ref="E20:E23" si="13">IFERROR(D20/D$24, "--")</f>
        <v>0.31492842535787319</v>
      </c>
      <c r="F20" s="112">
        <v>201</v>
      </c>
      <c r="G20" s="9">
        <f t="shared" ref="G20:G23" si="14">IFERROR(F20/F$24, "--")</f>
        <v>0.3641304347826087</v>
      </c>
      <c r="H20" s="112">
        <v>226</v>
      </c>
      <c r="I20" s="9">
        <f t="shared" ref="I20:I23" si="15">IFERROR(H20/H$24, "--")</f>
        <v>0.35423197492163011</v>
      </c>
      <c r="J20" s="112">
        <v>195</v>
      </c>
      <c r="K20" s="9">
        <f t="shared" ref="K20:K23" si="16">IFERROR(J20/J$24, "--")</f>
        <v>0.30903328050713152</v>
      </c>
      <c r="L20" s="9">
        <f t="shared" ref="L20:L24" si="17">IFERROR((J20-B20)/B20, "--")</f>
        <v>0.22641509433962265</v>
      </c>
      <c r="M20" s="111"/>
    </row>
    <row r="21" spans="1:13" x14ac:dyDescent="0.25">
      <c r="A21" s="16" t="s">
        <v>7</v>
      </c>
      <c r="B21" s="112">
        <v>204</v>
      </c>
      <c r="C21" s="9">
        <f t="shared" ref="C21:C23" si="18">IFERROR(B21/B$24, "--")</f>
        <v>0.41547861507128309</v>
      </c>
      <c r="D21" s="112">
        <v>205</v>
      </c>
      <c r="E21" s="9">
        <f t="shared" si="13"/>
        <v>0.41922290388548056</v>
      </c>
      <c r="F21" s="112">
        <v>218</v>
      </c>
      <c r="G21" s="9">
        <f t="shared" si="14"/>
        <v>0.39492753623188404</v>
      </c>
      <c r="H21" s="112">
        <v>251</v>
      </c>
      <c r="I21" s="9">
        <f t="shared" si="15"/>
        <v>0.39341692789968652</v>
      </c>
      <c r="J21" s="112">
        <v>249</v>
      </c>
      <c r="K21" s="9">
        <f t="shared" si="16"/>
        <v>0.39461172741679873</v>
      </c>
      <c r="L21" s="9">
        <f t="shared" si="17"/>
        <v>0.22058823529411764</v>
      </c>
      <c r="M21" s="111"/>
    </row>
    <row r="22" spans="1:13" x14ac:dyDescent="0.25">
      <c r="A22" s="16" t="s">
        <v>8</v>
      </c>
      <c r="B22" s="112">
        <v>90</v>
      </c>
      <c r="C22" s="9">
        <f t="shared" si="18"/>
        <v>0.18329938900203666</v>
      </c>
      <c r="D22" s="112">
        <v>94</v>
      </c>
      <c r="E22" s="9">
        <f t="shared" si="13"/>
        <v>0.19222903885480572</v>
      </c>
      <c r="F22" s="112">
        <v>98</v>
      </c>
      <c r="G22" s="9">
        <f t="shared" si="14"/>
        <v>0.17753623188405798</v>
      </c>
      <c r="H22" s="112">
        <v>120</v>
      </c>
      <c r="I22" s="9">
        <f t="shared" si="15"/>
        <v>0.18808777429467086</v>
      </c>
      <c r="J22" s="112">
        <v>134</v>
      </c>
      <c r="K22" s="9">
        <f t="shared" si="16"/>
        <v>0.21236133122028525</v>
      </c>
      <c r="L22" s="9">
        <f t="shared" si="17"/>
        <v>0.48888888888888887</v>
      </c>
      <c r="M22" s="111"/>
    </row>
    <row r="23" spans="1:13" x14ac:dyDescent="0.25">
      <c r="A23" s="16" t="s">
        <v>9</v>
      </c>
      <c r="B23" s="112">
        <v>38</v>
      </c>
      <c r="C23" s="9">
        <f t="shared" si="18"/>
        <v>7.7393075356415472E-2</v>
      </c>
      <c r="D23" s="112">
        <v>36</v>
      </c>
      <c r="E23" s="9">
        <f t="shared" si="13"/>
        <v>7.3619631901840496E-2</v>
      </c>
      <c r="F23" s="112">
        <v>35</v>
      </c>
      <c r="G23" s="9">
        <f t="shared" si="14"/>
        <v>6.3405797101449279E-2</v>
      </c>
      <c r="H23" s="112">
        <v>41</v>
      </c>
      <c r="I23" s="9">
        <f t="shared" si="15"/>
        <v>6.4263322884012541E-2</v>
      </c>
      <c r="J23" s="112">
        <v>53</v>
      </c>
      <c r="K23" s="9">
        <f t="shared" si="16"/>
        <v>8.3993660855784469E-2</v>
      </c>
      <c r="L23" s="9">
        <f t="shared" si="17"/>
        <v>0.39473684210526316</v>
      </c>
      <c r="M23" s="111"/>
    </row>
    <row r="24" spans="1:13" x14ac:dyDescent="0.25">
      <c r="A24" s="101" t="s">
        <v>30</v>
      </c>
      <c r="B24" s="17">
        <f t="shared" ref="B24:K24" si="19">IFERROR(SUM(B20:B23), "--")</f>
        <v>491</v>
      </c>
      <c r="C24" s="18">
        <f t="shared" si="19"/>
        <v>1</v>
      </c>
      <c r="D24" s="17">
        <f t="shared" si="19"/>
        <v>489</v>
      </c>
      <c r="E24" s="18">
        <f t="shared" si="19"/>
        <v>0.99999999999999989</v>
      </c>
      <c r="F24" s="17">
        <f t="shared" si="19"/>
        <v>552</v>
      </c>
      <c r="G24" s="18">
        <f t="shared" si="19"/>
        <v>1</v>
      </c>
      <c r="H24" s="17">
        <f t="shared" si="19"/>
        <v>638</v>
      </c>
      <c r="I24" s="18">
        <f t="shared" si="19"/>
        <v>1</v>
      </c>
      <c r="J24" s="17">
        <f t="shared" si="19"/>
        <v>631</v>
      </c>
      <c r="K24" s="18">
        <f t="shared" si="19"/>
        <v>1</v>
      </c>
      <c r="L24" s="18">
        <f t="shared" si="17"/>
        <v>0.285132382892057</v>
      </c>
      <c r="M24" s="111"/>
    </row>
    <row r="25" spans="1:13" s="24" customFormat="1" ht="30" x14ac:dyDescent="0.25">
      <c r="A25" s="51" t="s">
        <v>57</v>
      </c>
      <c r="B25" s="126" t="s">
        <v>0</v>
      </c>
      <c r="C25" s="126"/>
      <c r="D25" s="126" t="s">
        <v>1</v>
      </c>
      <c r="E25" s="126"/>
      <c r="F25" s="126" t="s">
        <v>2</v>
      </c>
      <c r="G25" s="126"/>
      <c r="H25" s="126" t="s">
        <v>48</v>
      </c>
      <c r="I25" s="126"/>
      <c r="J25" s="126" t="s">
        <v>47</v>
      </c>
      <c r="K25" s="126"/>
      <c r="L25" s="50" t="s">
        <v>31</v>
      </c>
      <c r="M25" s="50" t="s">
        <v>96</v>
      </c>
    </row>
    <row r="26" spans="1:13" x14ac:dyDescent="0.25">
      <c r="A26" s="16" t="s">
        <v>23</v>
      </c>
      <c r="B26" s="7">
        <v>272</v>
      </c>
      <c r="C26" s="9">
        <f>IFERROR(B26/B$31, "--")</f>
        <v>0.55397148676171082</v>
      </c>
      <c r="D26" s="7">
        <v>274</v>
      </c>
      <c r="E26" s="9">
        <f t="shared" ref="E26:E30" si="20">IFERROR(D26/D$31, "--")</f>
        <v>0.56032719836400813</v>
      </c>
      <c r="F26" s="7">
        <v>319</v>
      </c>
      <c r="G26" s="9">
        <f t="shared" ref="G26:G30" si="21">IFERROR(F26/F$31, "--")</f>
        <v>0.57789855072463769</v>
      </c>
      <c r="H26" s="7">
        <v>386</v>
      </c>
      <c r="I26" s="9">
        <f t="shared" ref="I26:I30" si="22">IFERROR(H26/H$31, "--")</f>
        <v>0.60501567398119127</v>
      </c>
      <c r="J26" s="7">
        <v>390</v>
      </c>
      <c r="K26" s="9">
        <f t="shared" ref="K26:K30" si="23">IFERROR(J26/J$31, "--")</f>
        <v>0.61806656101426305</v>
      </c>
      <c r="L26" s="9">
        <f t="shared" ref="L26:L31" si="24">IFERROR((J26-B26)/B26, "--")</f>
        <v>0.43382352941176472</v>
      </c>
      <c r="M26" s="111"/>
    </row>
    <row r="27" spans="1:13" x14ac:dyDescent="0.25">
      <c r="A27" s="16" t="s">
        <v>24</v>
      </c>
      <c r="B27" s="7">
        <v>95</v>
      </c>
      <c r="C27" s="9">
        <f t="shared" ref="C27:C30" si="25">IFERROR(B27/B$31, "--")</f>
        <v>0.19348268839103869</v>
      </c>
      <c r="D27" s="7">
        <v>83</v>
      </c>
      <c r="E27" s="9">
        <f t="shared" si="20"/>
        <v>0.16973415132924335</v>
      </c>
      <c r="F27" s="7">
        <v>94</v>
      </c>
      <c r="G27" s="9">
        <f t="shared" si="21"/>
        <v>0.17028985507246377</v>
      </c>
      <c r="H27" s="7">
        <v>109</v>
      </c>
      <c r="I27" s="9">
        <f t="shared" si="22"/>
        <v>0.17084639498432602</v>
      </c>
      <c r="J27" s="7">
        <v>106</v>
      </c>
      <c r="K27" s="9">
        <f t="shared" si="23"/>
        <v>0.16798732171156894</v>
      </c>
      <c r="L27" s="9">
        <f t="shared" si="24"/>
        <v>0.11578947368421053</v>
      </c>
      <c r="M27" s="111"/>
    </row>
    <row r="28" spans="1:13" x14ac:dyDescent="0.25">
      <c r="A28" s="16" t="s">
        <v>25</v>
      </c>
      <c r="B28" s="7">
        <v>47</v>
      </c>
      <c r="C28" s="9">
        <f t="shared" si="25"/>
        <v>9.5723014256619138E-2</v>
      </c>
      <c r="D28" s="7">
        <v>64</v>
      </c>
      <c r="E28" s="9">
        <f t="shared" si="20"/>
        <v>0.130879345603272</v>
      </c>
      <c r="F28" s="7">
        <v>51</v>
      </c>
      <c r="G28" s="9">
        <f t="shared" si="21"/>
        <v>9.2391304347826081E-2</v>
      </c>
      <c r="H28" s="7">
        <v>62</v>
      </c>
      <c r="I28" s="9">
        <f t="shared" si="22"/>
        <v>9.7178683385579931E-2</v>
      </c>
      <c r="J28" s="7">
        <v>63</v>
      </c>
      <c r="K28" s="9">
        <f t="shared" si="23"/>
        <v>9.9841521394611721E-2</v>
      </c>
      <c r="L28" s="9">
        <f t="shared" si="24"/>
        <v>0.34042553191489361</v>
      </c>
      <c r="M28" s="111"/>
    </row>
    <row r="29" spans="1:13" x14ac:dyDescent="0.25">
      <c r="A29" s="16" t="s">
        <v>26</v>
      </c>
      <c r="B29" s="7">
        <v>10</v>
      </c>
      <c r="C29" s="9">
        <f t="shared" si="25"/>
        <v>2.0366598778004074E-2</v>
      </c>
      <c r="D29" s="7">
        <v>4</v>
      </c>
      <c r="E29" s="9">
        <f t="shared" si="20"/>
        <v>8.1799591002044997E-3</v>
      </c>
      <c r="F29" s="7">
        <v>4</v>
      </c>
      <c r="G29" s="9">
        <f t="shared" si="21"/>
        <v>7.246376811594203E-3</v>
      </c>
      <c r="H29" s="7">
        <v>4</v>
      </c>
      <c r="I29" s="9">
        <f t="shared" si="22"/>
        <v>6.269592476489028E-3</v>
      </c>
      <c r="J29" s="7">
        <v>6</v>
      </c>
      <c r="K29" s="9">
        <f t="shared" si="23"/>
        <v>9.5087163232963554E-3</v>
      </c>
      <c r="L29" s="9">
        <f t="shared" si="24"/>
        <v>-0.4</v>
      </c>
      <c r="M29" s="111"/>
    </row>
    <row r="30" spans="1:13" x14ac:dyDescent="0.25">
      <c r="A30" s="16" t="s">
        <v>27</v>
      </c>
      <c r="B30" s="7">
        <v>67</v>
      </c>
      <c r="C30" s="9">
        <f t="shared" si="25"/>
        <v>0.13645621181262729</v>
      </c>
      <c r="D30" s="7">
        <v>64</v>
      </c>
      <c r="E30" s="9">
        <f t="shared" si="20"/>
        <v>0.130879345603272</v>
      </c>
      <c r="F30" s="7">
        <v>84</v>
      </c>
      <c r="G30" s="9">
        <f t="shared" si="21"/>
        <v>0.15217391304347827</v>
      </c>
      <c r="H30" s="7">
        <v>77</v>
      </c>
      <c r="I30" s="9">
        <f t="shared" si="22"/>
        <v>0.1206896551724138</v>
      </c>
      <c r="J30" s="7">
        <v>66</v>
      </c>
      <c r="K30" s="9">
        <f t="shared" si="23"/>
        <v>0.1045958795562599</v>
      </c>
      <c r="L30" s="9">
        <f t="shared" si="24"/>
        <v>-1.4925373134328358E-2</v>
      </c>
      <c r="M30" s="111"/>
    </row>
    <row r="31" spans="1:13" x14ac:dyDescent="0.25">
      <c r="A31" s="101" t="s">
        <v>30</v>
      </c>
      <c r="B31" s="17">
        <f t="shared" ref="B31:K31" si="26">IFERROR(SUM(B26:B30), "--")</f>
        <v>491</v>
      </c>
      <c r="C31" s="18">
        <f t="shared" si="26"/>
        <v>1</v>
      </c>
      <c r="D31" s="17">
        <f t="shared" si="26"/>
        <v>489</v>
      </c>
      <c r="E31" s="18">
        <f t="shared" si="26"/>
        <v>1</v>
      </c>
      <c r="F31" s="17">
        <f t="shared" si="26"/>
        <v>552</v>
      </c>
      <c r="G31" s="18">
        <f t="shared" si="26"/>
        <v>1</v>
      </c>
      <c r="H31" s="17">
        <f t="shared" si="26"/>
        <v>638</v>
      </c>
      <c r="I31" s="18">
        <f t="shared" si="26"/>
        <v>1</v>
      </c>
      <c r="J31" s="17">
        <f t="shared" si="26"/>
        <v>631</v>
      </c>
      <c r="K31" s="18">
        <f t="shared" si="26"/>
        <v>0.99999999999999989</v>
      </c>
      <c r="L31" s="18">
        <f t="shared" si="24"/>
        <v>0.285132382892057</v>
      </c>
      <c r="M31" s="111"/>
    </row>
    <row r="32" spans="1:13" s="24" customFormat="1" ht="30" x14ac:dyDescent="0.25">
      <c r="A32" s="51" t="s">
        <v>28</v>
      </c>
      <c r="B32" s="126" t="s">
        <v>0</v>
      </c>
      <c r="C32" s="126"/>
      <c r="D32" s="126" t="s">
        <v>1</v>
      </c>
      <c r="E32" s="126"/>
      <c r="F32" s="126" t="s">
        <v>2</v>
      </c>
      <c r="G32" s="126"/>
      <c r="H32" s="126" t="s">
        <v>48</v>
      </c>
      <c r="I32" s="126"/>
      <c r="J32" s="126" t="s">
        <v>47</v>
      </c>
      <c r="K32" s="126"/>
      <c r="L32" s="50" t="s">
        <v>31</v>
      </c>
      <c r="M32" s="50" t="s">
        <v>96</v>
      </c>
    </row>
    <row r="33" spans="1:14" x14ac:dyDescent="0.25">
      <c r="A33" s="16" t="s">
        <v>95</v>
      </c>
      <c r="B33" s="112">
        <v>196</v>
      </c>
      <c r="C33" s="9">
        <f>IFERROR(B33/B$35, "--")</f>
        <v>0.39918533604887985</v>
      </c>
      <c r="D33" s="112">
        <v>168</v>
      </c>
      <c r="E33" s="9">
        <f>IFERROR(D33/D$35, "--")</f>
        <v>0.34355828220858897</v>
      </c>
      <c r="F33" s="112">
        <v>219</v>
      </c>
      <c r="G33" s="9">
        <f>IFERROR(F33/F$35, "--")</f>
        <v>0.39673913043478259</v>
      </c>
      <c r="H33" s="112">
        <v>246</v>
      </c>
      <c r="I33" s="9">
        <f>IFERROR(H33/H$35, "--")</f>
        <v>0.38557993730407525</v>
      </c>
      <c r="J33" s="112">
        <v>241</v>
      </c>
      <c r="K33" s="9">
        <f>IFERROR(J33/J$35, "--")</f>
        <v>0.38193343898573695</v>
      </c>
      <c r="L33" s="9">
        <f t="shared" ref="L33:L35" si="27">IFERROR((J33-B33)/B33, "--")</f>
        <v>0.22959183673469388</v>
      </c>
      <c r="M33" s="111"/>
    </row>
    <row r="34" spans="1:14" x14ac:dyDescent="0.25">
      <c r="A34" s="16" t="s">
        <v>29</v>
      </c>
      <c r="B34" s="112">
        <v>295</v>
      </c>
      <c r="C34" s="9">
        <f>IFERROR(B34/B$35, "--")</f>
        <v>0.60081466395112015</v>
      </c>
      <c r="D34" s="112">
        <v>321</v>
      </c>
      <c r="E34" s="9">
        <f>IFERROR(D34/D$35, "--")</f>
        <v>0.65644171779141103</v>
      </c>
      <c r="F34" s="112">
        <v>333</v>
      </c>
      <c r="G34" s="9">
        <f>IFERROR(F34/F$35, "--")</f>
        <v>0.60326086956521741</v>
      </c>
      <c r="H34" s="112">
        <v>392</v>
      </c>
      <c r="I34" s="9">
        <f>IFERROR(H34/H$35, "--")</f>
        <v>0.61442006269592475</v>
      </c>
      <c r="J34" s="112">
        <v>390</v>
      </c>
      <c r="K34" s="9">
        <f>IFERROR(J34/J$35, "--")</f>
        <v>0.61806656101426305</v>
      </c>
      <c r="L34" s="9">
        <f t="shared" si="27"/>
        <v>0.32203389830508472</v>
      </c>
      <c r="M34" s="111"/>
    </row>
    <row r="35" spans="1:14" x14ac:dyDescent="0.25">
      <c r="A35" s="101" t="s">
        <v>30</v>
      </c>
      <c r="B35" s="17">
        <f t="shared" ref="B35:K35" si="28">IFERROR(SUM(B33:B34), "--")</f>
        <v>491</v>
      </c>
      <c r="C35" s="18">
        <f t="shared" si="28"/>
        <v>1</v>
      </c>
      <c r="D35" s="17">
        <f t="shared" si="28"/>
        <v>489</v>
      </c>
      <c r="E35" s="18">
        <f t="shared" si="28"/>
        <v>1</v>
      </c>
      <c r="F35" s="17">
        <f t="shared" si="28"/>
        <v>552</v>
      </c>
      <c r="G35" s="18">
        <f t="shared" si="28"/>
        <v>1</v>
      </c>
      <c r="H35" s="17">
        <f t="shared" si="28"/>
        <v>638</v>
      </c>
      <c r="I35" s="18">
        <f t="shared" si="28"/>
        <v>1</v>
      </c>
      <c r="J35" s="17">
        <f t="shared" si="28"/>
        <v>631</v>
      </c>
      <c r="K35" s="18">
        <f t="shared" si="28"/>
        <v>1</v>
      </c>
      <c r="L35" s="18">
        <f t="shared" si="27"/>
        <v>0.285132382892057</v>
      </c>
      <c r="M35" s="111"/>
    </row>
    <row r="36" spans="1:14" x14ac:dyDescent="0.25">
      <c r="A36" s="129" t="s">
        <v>97</v>
      </c>
      <c r="B36" s="130"/>
      <c r="C36" s="130"/>
      <c r="D36" s="130"/>
      <c r="E36" s="130"/>
      <c r="F36" s="130"/>
      <c r="G36" s="130"/>
      <c r="H36" s="130"/>
      <c r="I36" s="130"/>
      <c r="J36" s="130"/>
      <c r="K36" s="130"/>
      <c r="L36" s="130"/>
      <c r="M36" s="131"/>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38" t="s">
        <v>99</v>
      </c>
      <c r="B1" s="139"/>
      <c r="C1" s="139"/>
      <c r="D1" s="139"/>
      <c r="E1" s="139"/>
      <c r="F1" s="139"/>
      <c r="G1" s="139"/>
      <c r="H1" s="139"/>
    </row>
    <row r="2" spans="1:8" ht="30" x14ac:dyDescent="0.25">
      <c r="A2" s="104" t="s">
        <v>44</v>
      </c>
      <c r="B2" s="66" t="s">
        <v>4</v>
      </c>
      <c r="C2" s="65" t="s">
        <v>51</v>
      </c>
      <c r="D2" s="65" t="s">
        <v>52</v>
      </c>
      <c r="E2" s="65" t="s">
        <v>49</v>
      </c>
      <c r="F2" s="65" t="s">
        <v>53</v>
      </c>
      <c r="G2" s="65" t="s">
        <v>3</v>
      </c>
      <c r="H2" s="65" t="s">
        <v>50</v>
      </c>
    </row>
    <row r="3" spans="1:8" ht="15" customHeight="1" x14ac:dyDescent="0.25">
      <c r="A3" s="140" t="s">
        <v>98</v>
      </c>
      <c r="B3" s="7" t="s">
        <v>0</v>
      </c>
      <c r="C3" s="7">
        <v>575</v>
      </c>
      <c r="D3" s="7">
        <v>501</v>
      </c>
      <c r="E3" s="15">
        <v>0.87130434782608701</v>
      </c>
      <c r="F3" s="7">
        <v>428</v>
      </c>
      <c r="G3" s="15">
        <v>0.74434782608695649</v>
      </c>
      <c r="H3" s="14" t="s">
        <v>32</v>
      </c>
    </row>
    <row r="4" spans="1:8" ht="15" customHeight="1" x14ac:dyDescent="0.25">
      <c r="A4" s="141"/>
      <c r="B4" s="7" t="s">
        <v>1</v>
      </c>
      <c r="C4" s="4">
        <v>553</v>
      </c>
      <c r="D4" s="4">
        <v>471</v>
      </c>
      <c r="E4" s="5">
        <v>0.85171790235081379</v>
      </c>
      <c r="F4" s="4">
        <v>415</v>
      </c>
      <c r="G4" s="5">
        <v>0.75045207956600357</v>
      </c>
      <c r="H4" s="6" t="s">
        <v>32</v>
      </c>
    </row>
    <row r="5" spans="1:8" ht="15" customHeight="1" x14ac:dyDescent="0.25">
      <c r="A5" s="141"/>
      <c r="B5" s="7" t="s">
        <v>2</v>
      </c>
      <c r="C5" s="4">
        <v>638</v>
      </c>
      <c r="D5" s="4">
        <v>570</v>
      </c>
      <c r="E5" s="5">
        <v>0.89341692789968652</v>
      </c>
      <c r="F5" s="4">
        <v>458</v>
      </c>
      <c r="G5" s="5">
        <v>0.7178683385579937</v>
      </c>
      <c r="H5" s="6" t="s">
        <v>32</v>
      </c>
    </row>
    <row r="6" spans="1:8" ht="15" customHeight="1" x14ac:dyDescent="0.25">
      <c r="A6" s="141"/>
      <c r="B6" s="7" t="s">
        <v>48</v>
      </c>
      <c r="C6" s="4">
        <v>718</v>
      </c>
      <c r="D6" s="4">
        <v>624</v>
      </c>
      <c r="E6" s="5">
        <v>0.86908077994428967</v>
      </c>
      <c r="F6" s="4">
        <v>522</v>
      </c>
      <c r="G6" s="5">
        <v>0.72701949860724235</v>
      </c>
      <c r="H6" s="6" t="s">
        <v>32</v>
      </c>
    </row>
    <row r="7" spans="1:8" ht="15" customHeight="1" x14ac:dyDescent="0.25">
      <c r="A7" s="141"/>
      <c r="B7" s="7" t="s">
        <v>47</v>
      </c>
      <c r="C7" s="4">
        <v>723</v>
      </c>
      <c r="D7" s="4">
        <v>603</v>
      </c>
      <c r="E7" s="5">
        <v>0.8340248962655602</v>
      </c>
      <c r="F7" s="4">
        <v>474</v>
      </c>
      <c r="G7" s="5">
        <v>0.65560165975103735</v>
      </c>
      <c r="H7" s="6" t="s">
        <v>32</v>
      </c>
    </row>
    <row r="8" spans="1:8" ht="15" customHeight="1" x14ac:dyDescent="0.25">
      <c r="A8" s="142"/>
      <c r="B8" s="54" t="s">
        <v>30</v>
      </c>
      <c r="C8" s="17">
        <f>IFERROR(SUM(C3:C7), "--")</f>
        <v>3207</v>
      </c>
      <c r="D8" s="17">
        <f>IFERROR(SUM(D3:D7), "--")</f>
        <v>2769</v>
      </c>
      <c r="E8" s="102">
        <f>IFERROR(D8/C8, "--" )</f>
        <v>0.86342376052385406</v>
      </c>
      <c r="F8" s="17">
        <f>IFERROR(SUM(F3:F7), "--")</f>
        <v>2297</v>
      </c>
      <c r="G8" s="102">
        <f>IFERROR(F8/C8, "--" )</f>
        <v>0.71624571250389768</v>
      </c>
      <c r="H8" s="103" t="s">
        <v>32</v>
      </c>
    </row>
    <row r="9" spans="1:8" ht="15" customHeight="1" x14ac:dyDescent="0.25">
      <c r="A9" s="105"/>
      <c r="B9" s="67"/>
      <c r="C9" s="67"/>
      <c r="D9" s="67"/>
      <c r="E9" s="67"/>
      <c r="F9" s="67"/>
      <c r="G9" s="67"/>
      <c r="H9" s="67"/>
    </row>
    <row r="10" spans="1:8" s="24" customFormat="1" ht="30" x14ac:dyDescent="0.25">
      <c r="A10" s="49" t="s">
        <v>10</v>
      </c>
      <c r="B10" s="2" t="s">
        <v>4</v>
      </c>
      <c r="C10" s="65" t="s">
        <v>51</v>
      </c>
      <c r="D10" s="65" t="s">
        <v>52</v>
      </c>
      <c r="E10" s="65" t="s">
        <v>49</v>
      </c>
      <c r="F10" s="65" t="s">
        <v>53</v>
      </c>
      <c r="G10" s="65" t="s">
        <v>3</v>
      </c>
      <c r="H10" s="65" t="s">
        <v>50</v>
      </c>
    </row>
    <row r="11" spans="1:8" x14ac:dyDescent="0.25">
      <c r="A11" s="152" t="s">
        <v>11</v>
      </c>
      <c r="B11" s="7" t="s">
        <v>0</v>
      </c>
      <c r="C11" s="4">
        <v>230</v>
      </c>
      <c r="D11" s="4">
        <v>197</v>
      </c>
      <c r="E11" s="5">
        <v>0.85652173913043483</v>
      </c>
      <c r="F11" s="4">
        <v>182</v>
      </c>
      <c r="G11" s="5">
        <v>0.79130434782608694</v>
      </c>
      <c r="H11" s="6">
        <v>3.2721649484536082</v>
      </c>
    </row>
    <row r="12" spans="1:8" x14ac:dyDescent="0.25">
      <c r="A12" s="153"/>
      <c r="B12" s="7" t="s">
        <v>1</v>
      </c>
      <c r="C12" s="4">
        <v>256</v>
      </c>
      <c r="D12" s="4">
        <v>209</v>
      </c>
      <c r="E12" s="5">
        <v>0.81640625</v>
      </c>
      <c r="F12" s="4">
        <v>182</v>
      </c>
      <c r="G12" s="5">
        <v>0.7109375</v>
      </c>
      <c r="H12" s="6">
        <v>3.0307692307692307</v>
      </c>
    </row>
    <row r="13" spans="1:8" x14ac:dyDescent="0.25">
      <c r="A13" s="153"/>
      <c r="B13" s="7" t="s">
        <v>2</v>
      </c>
      <c r="C13" s="4">
        <v>266</v>
      </c>
      <c r="D13" s="4">
        <v>235</v>
      </c>
      <c r="E13" s="5">
        <v>0.88345864661654139</v>
      </c>
      <c r="F13" s="4">
        <v>194</v>
      </c>
      <c r="G13" s="5">
        <v>0.72932330827067671</v>
      </c>
      <c r="H13" s="6">
        <v>2.9489082969432312</v>
      </c>
    </row>
    <row r="14" spans="1:8" x14ac:dyDescent="0.25">
      <c r="A14" s="153"/>
      <c r="B14" s="7" t="s">
        <v>48</v>
      </c>
      <c r="C14" s="4">
        <v>304</v>
      </c>
      <c r="D14" s="4">
        <v>260</v>
      </c>
      <c r="E14" s="5">
        <v>0.85526315789473684</v>
      </c>
      <c r="F14" s="4">
        <v>231</v>
      </c>
      <c r="G14" s="5">
        <v>0.75986842105263153</v>
      </c>
      <c r="H14" s="6">
        <v>3.1648437500000002</v>
      </c>
    </row>
    <row r="15" spans="1:8" x14ac:dyDescent="0.25">
      <c r="A15" s="153"/>
      <c r="B15" s="7" t="s">
        <v>47</v>
      </c>
      <c r="C15" s="4">
        <v>306</v>
      </c>
      <c r="D15" s="4">
        <v>253</v>
      </c>
      <c r="E15" s="5">
        <v>0.82679738562091498</v>
      </c>
      <c r="F15" s="4">
        <v>204</v>
      </c>
      <c r="G15" s="5">
        <v>0.66666666666666663</v>
      </c>
      <c r="H15" s="6">
        <v>2.8983805668016189</v>
      </c>
    </row>
    <row r="16" spans="1:8" x14ac:dyDescent="0.25">
      <c r="A16" s="154"/>
      <c r="B16" s="54" t="s">
        <v>30</v>
      </c>
      <c r="C16" s="17">
        <f>IFERROR(SUM(C11:C15), "--")</f>
        <v>1362</v>
      </c>
      <c r="D16" s="17">
        <f>IFERROR(SUM(D11:D15), "--")</f>
        <v>1154</v>
      </c>
      <c r="E16" s="102">
        <f>IFERROR(D16/C16, "--" )</f>
        <v>0.84728340675477243</v>
      </c>
      <c r="F16" s="17">
        <f>IFERROR(SUM(F11:F15), "--")</f>
        <v>993</v>
      </c>
      <c r="G16" s="102">
        <f>IFERROR(F16/C16, "--" )</f>
        <v>0.72907488986784141</v>
      </c>
      <c r="H16" s="103" t="s">
        <v>32</v>
      </c>
    </row>
    <row r="17" spans="1:8" x14ac:dyDescent="0.25">
      <c r="A17" s="149" t="s">
        <v>12</v>
      </c>
      <c r="B17" s="87" t="s">
        <v>0</v>
      </c>
      <c r="C17" s="88">
        <v>342</v>
      </c>
      <c r="D17" s="88">
        <v>301</v>
      </c>
      <c r="E17" s="90">
        <v>0.88011695906432752</v>
      </c>
      <c r="F17" s="88">
        <v>243</v>
      </c>
      <c r="G17" s="90">
        <v>0.71052631578947367</v>
      </c>
      <c r="H17" s="89">
        <v>2.8203333333333331</v>
      </c>
    </row>
    <row r="18" spans="1:8" x14ac:dyDescent="0.25">
      <c r="A18" s="150"/>
      <c r="B18" s="87" t="s">
        <v>1</v>
      </c>
      <c r="C18" s="88">
        <v>292</v>
      </c>
      <c r="D18" s="88">
        <v>257</v>
      </c>
      <c r="E18" s="90">
        <v>0.88013698630136983</v>
      </c>
      <c r="F18" s="88">
        <v>228</v>
      </c>
      <c r="G18" s="90">
        <v>0.78082191780821919</v>
      </c>
      <c r="H18" s="89">
        <v>3.1374015748031496</v>
      </c>
    </row>
    <row r="19" spans="1:8" x14ac:dyDescent="0.25">
      <c r="A19" s="150"/>
      <c r="B19" s="87" t="s">
        <v>2</v>
      </c>
      <c r="C19" s="88">
        <v>362</v>
      </c>
      <c r="D19" s="88">
        <v>325</v>
      </c>
      <c r="E19" s="90">
        <v>0.89779005524861877</v>
      </c>
      <c r="F19" s="88">
        <v>257</v>
      </c>
      <c r="G19" s="90">
        <v>0.70994475138121549</v>
      </c>
      <c r="H19" s="89">
        <v>2.778328173374613</v>
      </c>
    </row>
    <row r="20" spans="1:8" x14ac:dyDescent="0.25">
      <c r="A20" s="150"/>
      <c r="B20" s="87" t="s">
        <v>48</v>
      </c>
      <c r="C20" s="88">
        <v>398</v>
      </c>
      <c r="D20" s="88">
        <v>350</v>
      </c>
      <c r="E20" s="90">
        <v>0.87939698492462315</v>
      </c>
      <c r="F20" s="88">
        <v>282</v>
      </c>
      <c r="G20" s="90">
        <v>0.70854271356783916</v>
      </c>
      <c r="H20" s="89">
        <v>2.8589080459770115</v>
      </c>
    </row>
    <row r="21" spans="1:8" x14ac:dyDescent="0.25">
      <c r="A21" s="150"/>
      <c r="B21" s="87" t="s">
        <v>47</v>
      </c>
      <c r="C21" s="88">
        <v>406</v>
      </c>
      <c r="D21" s="88">
        <v>341</v>
      </c>
      <c r="E21" s="90">
        <v>0.83990147783251234</v>
      </c>
      <c r="F21" s="88">
        <v>262</v>
      </c>
      <c r="G21" s="90">
        <v>0.64532019704433496</v>
      </c>
      <c r="H21" s="89">
        <v>2.7601190476190478</v>
      </c>
    </row>
    <row r="22" spans="1:8" x14ac:dyDescent="0.25">
      <c r="A22" s="151"/>
      <c r="B22" s="95" t="s">
        <v>30</v>
      </c>
      <c r="C22" s="107">
        <f>IFERROR(SUM(C17:C21), "--")</f>
        <v>1800</v>
      </c>
      <c r="D22" s="107">
        <f>IFERROR(SUM(D17:D21), "--")</f>
        <v>1574</v>
      </c>
      <c r="E22" s="109">
        <f>IFERROR(D22/C22, "--" )</f>
        <v>0.87444444444444447</v>
      </c>
      <c r="F22" s="107">
        <f>IFERROR(SUM(F17:F21), "--")</f>
        <v>1272</v>
      </c>
      <c r="G22" s="109">
        <f>IFERROR(F22/C22, "--" )</f>
        <v>0.70666666666666667</v>
      </c>
      <c r="H22" s="108" t="s">
        <v>32</v>
      </c>
    </row>
    <row r="23" spans="1:8" s="24" customFormat="1" ht="30" x14ac:dyDescent="0.25">
      <c r="A23" s="49" t="s">
        <v>22</v>
      </c>
      <c r="B23" s="2" t="s">
        <v>4</v>
      </c>
      <c r="C23" s="65" t="s">
        <v>51</v>
      </c>
      <c r="D23" s="65" t="s">
        <v>52</v>
      </c>
      <c r="E23" s="65" t="s">
        <v>49</v>
      </c>
      <c r="F23" s="65" t="s">
        <v>53</v>
      </c>
      <c r="G23" s="65" t="s">
        <v>3</v>
      </c>
      <c r="H23" s="65" t="s">
        <v>50</v>
      </c>
    </row>
    <row r="24" spans="1:8" ht="15" customHeight="1" x14ac:dyDescent="0.25">
      <c r="A24" s="146" t="s">
        <v>61</v>
      </c>
      <c r="B24" s="7" t="s">
        <v>0</v>
      </c>
      <c r="C24" s="4">
        <v>48</v>
      </c>
      <c r="D24" s="4">
        <v>40</v>
      </c>
      <c r="E24" s="5">
        <v>0.83333333333333337</v>
      </c>
      <c r="F24" s="4">
        <v>32</v>
      </c>
      <c r="G24" s="5">
        <v>0.66666666666666663</v>
      </c>
      <c r="H24" s="6">
        <v>2.5350000000000001</v>
      </c>
    </row>
    <row r="25" spans="1:8" x14ac:dyDescent="0.25">
      <c r="A25" s="147"/>
      <c r="B25" s="7" t="s">
        <v>1</v>
      </c>
      <c r="C25" s="4">
        <v>42</v>
      </c>
      <c r="D25" s="4">
        <v>37</v>
      </c>
      <c r="E25" s="5">
        <v>0.88095238095238093</v>
      </c>
      <c r="F25" s="4">
        <v>30</v>
      </c>
      <c r="G25" s="5">
        <v>0.7142857142857143</v>
      </c>
      <c r="H25" s="6">
        <v>2.7567567567567566</v>
      </c>
    </row>
    <row r="26" spans="1:8" x14ac:dyDescent="0.25">
      <c r="A26" s="147"/>
      <c r="B26" s="7" t="s">
        <v>2</v>
      </c>
      <c r="C26" s="4">
        <v>40</v>
      </c>
      <c r="D26" s="4">
        <v>35</v>
      </c>
      <c r="E26" s="5">
        <v>0.875</v>
      </c>
      <c r="F26" s="4">
        <v>25</v>
      </c>
      <c r="G26" s="5">
        <v>0.625</v>
      </c>
      <c r="H26" s="6">
        <v>2.2685714285714282</v>
      </c>
    </row>
    <row r="27" spans="1:8" x14ac:dyDescent="0.25">
      <c r="A27" s="147"/>
      <c r="B27" s="7" t="s">
        <v>48</v>
      </c>
      <c r="C27" s="4">
        <v>54</v>
      </c>
      <c r="D27" s="4">
        <v>45</v>
      </c>
      <c r="E27" s="5">
        <v>0.83333333333333337</v>
      </c>
      <c r="F27" s="4">
        <v>31</v>
      </c>
      <c r="G27" s="5">
        <v>0.57407407407407407</v>
      </c>
      <c r="H27" s="6">
        <v>2.3955555555555557</v>
      </c>
    </row>
    <row r="28" spans="1:8" x14ac:dyDescent="0.25">
      <c r="A28" s="147"/>
      <c r="B28" s="7" t="s">
        <v>47</v>
      </c>
      <c r="C28" s="4">
        <v>47</v>
      </c>
      <c r="D28" s="4">
        <v>36</v>
      </c>
      <c r="E28" s="5">
        <v>0.76595744680851063</v>
      </c>
      <c r="F28" s="4">
        <v>22</v>
      </c>
      <c r="G28" s="5">
        <v>0.46808510638297873</v>
      </c>
      <c r="H28" s="6">
        <v>2.0277777777777777</v>
      </c>
    </row>
    <row r="29" spans="1:8" x14ac:dyDescent="0.25">
      <c r="A29" s="148"/>
      <c r="B29" s="54" t="s">
        <v>30</v>
      </c>
      <c r="C29" s="17">
        <f>IFERROR(SUM(C24:C28), "--")</f>
        <v>231</v>
      </c>
      <c r="D29" s="17">
        <f>IFERROR(SUM(D24:D28), "--")</f>
        <v>193</v>
      </c>
      <c r="E29" s="102">
        <f>IFERROR(D29/C29, "--" )</f>
        <v>0.83549783549783552</v>
      </c>
      <c r="F29" s="17">
        <f>IFERROR(SUM(F24:F28), "--")</f>
        <v>140</v>
      </c>
      <c r="G29" s="102">
        <f>IFERROR(F29/C29, "--" )</f>
        <v>0.60606060606060608</v>
      </c>
      <c r="H29" s="103" t="s">
        <v>32</v>
      </c>
    </row>
    <row r="30" spans="1:8" ht="15" customHeight="1" x14ac:dyDescent="0.25">
      <c r="A30" s="143" t="s">
        <v>60</v>
      </c>
      <c r="B30" s="87" t="s">
        <v>0</v>
      </c>
      <c r="C30" s="88">
        <v>5</v>
      </c>
      <c r="D30" s="88">
        <v>5</v>
      </c>
      <c r="E30" s="90">
        <v>1</v>
      </c>
      <c r="F30" s="88">
        <v>5</v>
      </c>
      <c r="G30" s="90">
        <v>1</v>
      </c>
      <c r="H30" s="89">
        <v>4</v>
      </c>
    </row>
    <row r="31" spans="1:8" x14ac:dyDescent="0.25">
      <c r="A31" s="144"/>
      <c r="B31" s="87" t="s">
        <v>1</v>
      </c>
      <c r="C31" s="88">
        <v>4</v>
      </c>
      <c r="D31" s="88">
        <v>2</v>
      </c>
      <c r="E31" s="90">
        <v>0.5</v>
      </c>
      <c r="F31" s="88">
        <v>2</v>
      </c>
      <c r="G31" s="90">
        <v>0.5</v>
      </c>
      <c r="H31" s="89">
        <v>4</v>
      </c>
    </row>
    <row r="32" spans="1:8" x14ac:dyDescent="0.25">
      <c r="A32" s="144"/>
      <c r="B32" s="87" t="s">
        <v>2</v>
      </c>
      <c r="C32" s="88">
        <v>4</v>
      </c>
      <c r="D32" s="88">
        <v>4</v>
      </c>
      <c r="E32" s="90">
        <v>1</v>
      </c>
      <c r="F32" s="88">
        <v>3</v>
      </c>
      <c r="G32" s="90">
        <v>0.75</v>
      </c>
      <c r="H32" s="89">
        <v>3.25</v>
      </c>
    </row>
    <row r="33" spans="1:8" x14ac:dyDescent="0.25">
      <c r="A33" s="144"/>
      <c r="B33" s="87" t="s">
        <v>48</v>
      </c>
      <c r="C33" s="88">
        <v>6</v>
      </c>
      <c r="D33" s="88">
        <v>6</v>
      </c>
      <c r="E33" s="90">
        <v>1</v>
      </c>
      <c r="F33" s="88">
        <v>6</v>
      </c>
      <c r="G33" s="90">
        <v>1</v>
      </c>
      <c r="H33" s="89">
        <v>3.3833333333333333</v>
      </c>
    </row>
    <row r="34" spans="1:8" x14ac:dyDescent="0.25">
      <c r="A34" s="144"/>
      <c r="B34" s="87" t="s">
        <v>47</v>
      </c>
      <c r="C34" s="88">
        <v>1</v>
      </c>
      <c r="D34" s="88">
        <v>1</v>
      </c>
      <c r="E34" s="90">
        <v>1</v>
      </c>
      <c r="F34" s="88">
        <v>1</v>
      </c>
      <c r="G34" s="90">
        <v>1</v>
      </c>
      <c r="H34" s="89">
        <v>3</v>
      </c>
    </row>
    <row r="35" spans="1:8" x14ac:dyDescent="0.25">
      <c r="A35" s="145"/>
      <c r="B35" s="95" t="s">
        <v>30</v>
      </c>
      <c r="C35" s="107">
        <f>IFERROR(SUM(C30:C34), "--")</f>
        <v>20</v>
      </c>
      <c r="D35" s="107">
        <f>IFERROR(SUM(D30:D34), "--")</f>
        <v>18</v>
      </c>
      <c r="E35" s="109">
        <f>IFERROR(D35/C35, "--" )</f>
        <v>0.9</v>
      </c>
      <c r="F35" s="107">
        <f>IFERROR(SUM(F30:F34), "--")</f>
        <v>17</v>
      </c>
      <c r="G35" s="109">
        <f>IFERROR(F35/C35, "--" )</f>
        <v>0.85</v>
      </c>
      <c r="H35" s="108" t="s">
        <v>32</v>
      </c>
    </row>
    <row r="36" spans="1:8" x14ac:dyDescent="0.25">
      <c r="A36" s="135" t="s">
        <v>16</v>
      </c>
      <c r="B36" s="7" t="s">
        <v>0</v>
      </c>
      <c r="C36" s="4">
        <v>17</v>
      </c>
      <c r="D36" s="4">
        <v>17</v>
      </c>
      <c r="E36" s="5">
        <v>1</v>
      </c>
      <c r="F36" s="4">
        <v>17</v>
      </c>
      <c r="G36" s="5">
        <v>1</v>
      </c>
      <c r="H36" s="6">
        <v>3.3529411764705883</v>
      </c>
    </row>
    <row r="37" spans="1:8" x14ac:dyDescent="0.25">
      <c r="A37" s="136"/>
      <c r="B37" s="7" t="s">
        <v>1</v>
      </c>
      <c r="C37" s="4">
        <v>21</v>
      </c>
      <c r="D37" s="4">
        <v>17</v>
      </c>
      <c r="E37" s="5">
        <v>0.80952380952380953</v>
      </c>
      <c r="F37" s="4">
        <v>16</v>
      </c>
      <c r="G37" s="5">
        <v>0.76190476190476186</v>
      </c>
      <c r="H37" s="6">
        <v>3.4941176470588236</v>
      </c>
    </row>
    <row r="38" spans="1:8" x14ac:dyDescent="0.25">
      <c r="A38" s="136"/>
      <c r="B38" s="7" t="s">
        <v>2</v>
      </c>
      <c r="C38" s="25">
        <v>16</v>
      </c>
      <c r="D38" s="25">
        <v>15</v>
      </c>
      <c r="E38" s="5">
        <v>0.9375</v>
      </c>
      <c r="F38" s="25">
        <v>14</v>
      </c>
      <c r="G38" s="5">
        <v>0.875</v>
      </c>
      <c r="H38" s="22">
        <v>3.6214285714285714</v>
      </c>
    </row>
    <row r="39" spans="1:8" x14ac:dyDescent="0.25">
      <c r="A39" s="136"/>
      <c r="B39" s="7" t="s">
        <v>48</v>
      </c>
      <c r="C39" s="4">
        <v>25</v>
      </c>
      <c r="D39" s="4">
        <v>20</v>
      </c>
      <c r="E39" s="5">
        <v>0.8</v>
      </c>
      <c r="F39" s="4">
        <v>18</v>
      </c>
      <c r="G39" s="5">
        <v>0.72</v>
      </c>
      <c r="H39" s="6">
        <v>3.1850000000000001</v>
      </c>
    </row>
    <row r="40" spans="1:8" x14ac:dyDescent="0.25">
      <c r="A40" s="136"/>
      <c r="B40" s="7" t="s">
        <v>47</v>
      </c>
      <c r="C40" s="4">
        <v>21</v>
      </c>
      <c r="D40" s="4">
        <v>20</v>
      </c>
      <c r="E40" s="5">
        <v>0.95238095238095233</v>
      </c>
      <c r="F40" s="4">
        <v>18</v>
      </c>
      <c r="G40" s="5">
        <v>0.8571428571428571</v>
      </c>
      <c r="H40" s="6">
        <v>3.4421052631578952</v>
      </c>
    </row>
    <row r="41" spans="1:8" x14ac:dyDescent="0.25">
      <c r="A41" s="137"/>
      <c r="B41" s="54" t="s">
        <v>30</v>
      </c>
      <c r="C41" s="17">
        <f>IFERROR(SUM(C36:C40), "--")</f>
        <v>100</v>
      </c>
      <c r="D41" s="17">
        <f>IFERROR(SUM(D36:D40), "--")</f>
        <v>89</v>
      </c>
      <c r="E41" s="102">
        <f>IFERROR(D41/C41, "--" )</f>
        <v>0.89</v>
      </c>
      <c r="F41" s="17">
        <f>IFERROR(SUM(F36:F40), "--")</f>
        <v>83</v>
      </c>
      <c r="G41" s="102">
        <f>IFERROR(F41/C41, "--" )</f>
        <v>0.83</v>
      </c>
      <c r="H41" s="103" t="s">
        <v>32</v>
      </c>
    </row>
    <row r="42" spans="1:8" x14ac:dyDescent="0.25">
      <c r="A42" s="132" t="s">
        <v>17</v>
      </c>
      <c r="B42" s="87" t="s">
        <v>0</v>
      </c>
      <c r="C42" s="88">
        <v>9</v>
      </c>
      <c r="D42" s="88">
        <v>9</v>
      </c>
      <c r="E42" s="90">
        <v>1</v>
      </c>
      <c r="F42" s="88">
        <v>9</v>
      </c>
      <c r="G42" s="90">
        <v>1</v>
      </c>
      <c r="H42" s="89">
        <v>3.5222222222222217</v>
      </c>
    </row>
    <row r="43" spans="1:8" x14ac:dyDescent="0.25">
      <c r="A43" s="133"/>
      <c r="B43" s="87" t="s">
        <v>1</v>
      </c>
      <c r="C43" s="88">
        <v>10</v>
      </c>
      <c r="D43" s="88">
        <v>10</v>
      </c>
      <c r="E43" s="90">
        <v>1</v>
      </c>
      <c r="F43" s="88">
        <v>10</v>
      </c>
      <c r="G43" s="90">
        <v>1</v>
      </c>
      <c r="H43" s="89">
        <v>3.77</v>
      </c>
    </row>
    <row r="44" spans="1:8" x14ac:dyDescent="0.25">
      <c r="A44" s="133"/>
      <c r="B44" s="87" t="s">
        <v>2</v>
      </c>
      <c r="C44" s="88">
        <v>20</v>
      </c>
      <c r="D44" s="88">
        <v>16</v>
      </c>
      <c r="E44" s="90">
        <v>0.8</v>
      </c>
      <c r="F44" s="88">
        <v>14</v>
      </c>
      <c r="G44" s="90">
        <v>0.7</v>
      </c>
      <c r="H44" s="89">
        <v>3.2124999999999999</v>
      </c>
    </row>
    <row r="45" spans="1:8" x14ac:dyDescent="0.25">
      <c r="A45" s="133"/>
      <c r="B45" s="87" t="s">
        <v>48</v>
      </c>
      <c r="C45" s="88">
        <v>17</v>
      </c>
      <c r="D45" s="88">
        <v>13</v>
      </c>
      <c r="E45" s="90">
        <v>0.76470588235294112</v>
      </c>
      <c r="F45" s="88">
        <v>13</v>
      </c>
      <c r="G45" s="90">
        <v>0.76470588235294112</v>
      </c>
      <c r="H45" s="89">
        <v>3.7384615384615385</v>
      </c>
    </row>
    <row r="46" spans="1:8" x14ac:dyDescent="0.25">
      <c r="A46" s="133"/>
      <c r="B46" s="87" t="s">
        <v>47</v>
      </c>
      <c r="C46" s="88">
        <v>22</v>
      </c>
      <c r="D46" s="88">
        <v>22</v>
      </c>
      <c r="E46" s="90">
        <v>1</v>
      </c>
      <c r="F46" s="88">
        <v>18</v>
      </c>
      <c r="G46" s="90">
        <v>0.81818181818181823</v>
      </c>
      <c r="H46" s="89">
        <v>2.9863636363636359</v>
      </c>
    </row>
    <row r="47" spans="1:8" x14ac:dyDescent="0.25">
      <c r="A47" s="134"/>
      <c r="B47" s="95" t="s">
        <v>30</v>
      </c>
      <c r="C47" s="107">
        <f>IFERROR(SUM(C42:C46), "--")</f>
        <v>78</v>
      </c>
      <c r="D47" s="107">
        <f>IFERROR(SUM(D42:D46), "--")</f>
        <v>70</v>
      </c>
      <c r="E47" s="109">
        <f>IFERROR(D47/C47, "--" )</f>
        <v>0.89743589743589747</v>
      </c>
      <c r="F47" s="107">
        <f>IFERROR(SUM(F42:F46), "--")</f>
        <v>64</v>
      </c>
      <c r="G47" s="109">
        <f>IFERROR(F47/C47, "--" )</f>
        <v>0.82051282051282048</v>
      </c>
      <c r="H47" s="108" t="s">
        <v>32</v>
      </c>
    </row>
    <row r="48" spans="1:8" x14ac:dyDescent="0.25">
      <c r="A48" s="135" t="s">
        <v>92</v>
      </c>
      <c r="B48" s="7" t="s">
        <v>0</v>
      </c>
      <c r="C48" s="4">
        <v>194</v>
      </c>
      <c r="D48" s="4">
        <v>165</v>
      </c>
      <c r="E48" s="5">
        <v>0.85051546391752575</v>
      </c>
      <c r="F48" s="4">
        <v>133</v>
      </c>
      <c r="G48" s="5">
        <v>0.68556701030927836</v>
      </c>
      <c r="H48" s="6">
        <v>2.8506097560975605</v>
      </c>
    </row>
    <row r="49" spans="1:8" x14ac:dyDescent="0.25">
      <c r="A49" s="136"/>
      <c r="B49" s="7" t="s">
        <v>1</v>
      </c>
      <c r="C49" s="4">
        <v>176</v>
      </c>
      <c r="D49" s="4">
        <v>150</v>
      </c>
      <c r="E49" s="5">
        <v>0.85227272727272729</v>
      </c>
      <c r="F49" s="4">
        <v>124</v>
      </c>
      <c r="G49" s="5">
        <v>0.70454545454545459</v>
      </c>
      <c r="H49" s="6">
        <v>2.8567567567567571</v>
      </c>
    </row>
    <row r="50" spans="1:8" x14ac:dyDescent="0.25">
      <c r="A50" s="136"/>
      <c r="B50" s="7" t="s">
        <v>2</v>
      </c>
      <c r="C50" s="4">
        <v>194</v>
      </c>
      <c r="D50" s="4">
        <v>173</v>
      </c>
      <c r="E50" s="5">
        <v>0.89175257731958768</v>
      </c>
      <c r="F50" s="4">
        <v>126</v>
      </c>
      <c r="G50" s="5">
        <v>0.64948453608247425</v>
      </c>
      <c r="H50" s="6">
        <v>2.5346820809248554</v>
      </c>
    </row>
    <row r="51" spans="1:8" x14ac:dyDescent="0.25">
      <c r="A51" s="136"/>
      <c r="B51" s="7" t="s">
        <v>48</v>
      </c>
      <c r="C51" s="4">
        <v>208</v>
      </c>
      <c r="D51" s="4">
        <v>180</v>
      </c>
      <c r="E51" s="5">
        <v>0.86538461538461542</v>
      </c>
      <c r="F51" s="4">
        <v>145</v>
      </c>
      <c r="G51" s="5">
        <v>0.69711538461538458</v>
      </c>
      <c r="H51" s="6">
        <v>2.8578651685393259</v>
      </c>
    </row>
    <row r="52" spans="1:8" x14ac:dyDescent="0.25">
      <c r="A52" s="136"/>
      <c r="B52" s="7" t="s">
        <v>47</v>
      </c>
      <c r="C52" s="4">
        <v>235</v>
      </c>
      <c r="D52" s="4">
        <v>201</v>
      </c>
      <c r="E52" s="5">
        <v>0.85531914893617023</v>
      </c>
      <c r="F52" s="4">
        <v>157</v>
      </c>
      <c r="G52" s="5">
        <v>0.66808510638297869</v>
      </c>
      <c r="H52" s="6">
        <v>2.8100502512562815</v>
      </c>
    </row>
    <row r="53" spans="1:8" x14ac:dyDescent="0.25">
      <c r="A53" s="137"/>
      <c r="B53" s="54" t="s">
        <v>30</v>
      </c>
      <c r="C53" s="17">
        <f>IFERROR(SUM(C48:C52), "--")</f>
        <v>1007</v>
      </c>
      <c r="D53" s="17">
        <f>IFERROR(SUM(D48:D52), "--")</f>
        <v>869</v>
      </c>
      <c r="E53" s="102">
        <f>IFERROR(D53/C53, "--" )</f>
        <v>0.86295928500496522</v>
      </c>
      <c r="F53" s="17">
        <f>IFERROR(SUM(F48:F52), "--")</f>
        <v>685</v>
      </c>
      <c r="G53" s="102">
        <f>IFERROR(F53/C53, "--" )</f>
        <v>0.68023833167825221</v>
      </c>
      <c r="H53" s="103" t="s">
        <v>32</v>
      </c>
    </row>
    <row r="54" spans="1:8" x14ac:dyDescent="0.25">
      <c r="A54" s="132" t="s">
        <v>18</v>
      </c>
      <c r="B54" s="87" t="s">
        <v>0</v>
      </c>
      <c r="C54" s="88">
        <v>4</v>
      </c>
      <c r="D54" s="88">
        <v>2</v>
      </c>
      <c r="E54" s="90">
        <v>0.5</v>
      </c>
      <c r="F54" s="88">
        <v>1</v>
      </c>
      <c r="G54" s="90">
        <v>0.25</v>
      </c>
      <c r="H54" s="89">
        <v>2.15</v>
      </c>
    </row>
    <row r="55" spans="1:8" x14ac:dyDescent="0.25">
      <c r="A55" s="133"/>
      <c r="B55" s="87" t="s">
        <v>1</v>
      </c>
      <c r="C55" s="88">
        <v>2</v>
      </c>
      <c r="D55" s="88">
        <v>0</v>
      </c>
      <c r="E55" s="90">
        <v>0</v>
      </c>
      <c r="F55" s="88">
        <v>0</v>
      </c>
      <c r="G55" s="90">
        <v>0</v>
      </c>
      <c r="H55" s="89" t="s">
        <v>32</v>
      </c>
    </row>
    <row r="56" spans="1:8" x14ac:dyDescent="0.25">
      <c r="A56" s="133"/>
      <c r="B56" s="87" t="s">
        <v>2</v>
      </c>
      <c r="C56" s="88">
        <v>4</v>
      </c>
      <c r="D56" s="88">
        <v>2</v>
      </c>
      <c r="E56" s="90">
        <v>0.5</v>
      </c>
      <c r="F56" s="88">
        <v>2</v>
      </c>
      <c r="G56" s="90">
        <v>0.5</v>
      </c>
      <c r="H56" s="89">
        <v>3.3500000000000005</v>
      </c>
    </row>
    <row r="57" spans="1:8" x14ac:dyDescent="0.25">
      <c r="A57" s="133"/>
      <c r="B57" s="87" t="s">
        <v>48</v>
      </c>
      <c r="C57" s="88"/>
      <c r="D57" s="88"/>
      <c r="E57" s="90"/>
      <c r="F57" s="88"/>
      <c r="G57" s="90"/>
      <c r="H57" s="89"/>
    </row>
    <row r="58" spans="1:8" x14ac:dyDescent="0.25">
      <c r="A58" s="133"/>
      <c r="B58" s="87" t="s">
        <v>47</v>
      </c>
      <c r="C58" s="88">
        <v>1</v>
      </c>
      <c r="D58" s="88">
        <v>0</v>
      </c>
      <c r="E58" s="90">
        <v>0</v>
      </c>
      <c r="F58" s="88">
        <v>0</v>
      </c>
      <c r="G58" s="90">
        <v>0</v>
      </c>
      <c r="H58" s="89" t="s">
        <v>32</v>
      </c>
    </row>
    <row r="59" spans="1:8" x14ac:dyDescent="0.25">
      <c r="A59" s="134"/>
      <c r="B59" s="95" t="s">
        <v>30</v>
      </c>
      <c r="C59" s="107">
        <f>IFERROR(SUM(C54:C58), "--")</f>
        <v>11</v>
      </c>
      <c r="D59" s="107">
        <f>IFERROR(SUM(D54:D58), "--")</f>
        <v>4</v>
      </c>
      <c r="E59" s="109">
        <f>IFERROR(D59/C59, "--" )</f>
        <v>0.36363636363636365</v>
      </c>
      <c r="F59" s="107">
        <f>IFERROR(SUM(F54:F58), "--")</f>
        <v>3</v>
      </c>
      <c r="G59" s="109">
        <f>IFERROR(F59/C59, "--" )</f>
        <v>0.27272727272727271</v>
      </c>
      <c r="H59" s="108" t="s">
        <v>32</v>
      </c>
    </row>
    <row r="60" spans="1:8" x14ac:dyDescent="0.25">
      <c r="A60" s="146" t="s">
        <v>58</v>
      </c>
      <c r="B60" s="7" t="s">
        <v>0</v>
      </c>
      <c r="C60" s="4">
        <v>249</v>
      </c>
      <c r="D60" s="4">
        <v>224</v>
      </c>
      <c r="E60" s="5">
        <v>0.89959839357429716</v>
      </c>
      <c r="F60" s="4">
        <v>196</v>
      </c>
      <c r="G60" s="5">
        <v>0.78714859437751006</v>
      </c>
      <c r="H60" s="6">
        <v>3.1063063063063066</v>
      </c>
    </row>
    <row r="61" spans="1:8" x14ac:dyDescent="0.25">
      <c r="A61" s="147"/>
      <c r="B61" s="7" t="s">
        <v>1</v>
      </c>
      <c r="C61" s="4">
        <v>248</v>
      </c>
      <c r="D61" s="4">
        <v>212</v>
      </c>
      <c r="E61" s="5">
        <v>0.85483870967741937</v>
      </c>
      <c r="F61" s="4">
        <v>193</v>
      </c>
      <c r="G61" s="5">
        <v>0.77822580645161288</v>
      </c>
      <c r="H61" s="6">
        <v>3.2350710900473927</v>
      </c>
    </row>
    <row r="62" spans="1:8" x14ac:dyDescent="0.25">
      <c r="A62" s="147"/>
      <c r="B62" s="7" t="s">
        <v>2</v>
      </c>
      <c r="C62" s="4">
        <v>292</v>
      </c>
      <c r="D62" s="4">
        <v>267</v>
      </c>
      <c r="E62" s="5">
        <v>0.91438356164383561</v>
      </c>
      <c r="F62" s="4">
        <v>226</v>
      </c>
      <c r="G62" s="5">
        <v>0.77397260273972601</v>
      </c>
      <c r="H62" s="6">
        <v>3.0106870229007634</v>
      </c>
    </row>
    <row r="63" spans="1:8" x14ac:dyDescent="0.25">
      <c r="A63" s="147"/>
      <c r="B63" s="7" t="s">
        <v>48</v>
      </c>
      <c r="C63" s="4">
        <v>341</v>
      </c>
      <c r="D63" s="4">
        <v>303</v>
      </c>
      <c r="E63" s="5">
        <v>0.88856304985337242</v>
      </c>
      <c r="F63" s="4">
        <v>265</v>
      </c>
      <c r="G63" s="5">
        <v>0.77712609970674484</v>
      </c>
      <c r="H63" s="6">
        <v>3.120735785953177</v>
      </c>
    </row>
    <row r="64" spans="1:8" x14ac:dyDescent="0.25">
      <c r="A64" s="147"/>
      <c r="B64" s="7" t="s">
        <v>47</v>
      </c>
      <c r="C64" s="4">
        <v>332</v>
      </c>
      <c r="D64" s="4">
        <v>269</v>
      </c>
      <c r="E64" s="5">
        <v>0.81024096385542166</v>
      </c>
      <c r="F64" s="4">
        <v>225</v>
      </c>
      <c r="G64" s="5">
        <v>0.67771084337349397</v>
      </c>
      <c r="H64" s="6">
        <v>3.0037878787878789</v>
      </c>
    </row>
    <row r="65" spans="1:8" x14ac:dyDescent="0.25">
      <c r="A65" s="148"/>
      <c r="B65" s="54" t="s">
        <v>30</v>
      </c>
      <c r="C65" s="17">
        <f>IFERROR(SUM(C60:C64), "--")</f>
        <v>1462</v>
      </c>
      <c r="D65" s="17">
        <f>IFERROR(SUM(D60:D64), "--")</f>
        <v>1275</v>
      </c>
      <c r="E65" s="102">
        <f>IFERROR(D65/C65, "--" )</f>
        <v>0.87209302325581395</v>
      </c>
      <c r="F65" s="17">
        <f>IFERROR(SUM(F60:F64), "--")</f>
        <v>1105</v>
      </c>
      <c r="G65" s="102">
        <f>IFERROR(F65/C65, "--" )</f>
        <v>0.7558139534883721</v>
      </c>
      <c r="H65" s="103" t="s">
        <v>32</v>
      </c>
    </row>
    <row r="66" spans="1:8" ht="15" customHeight="1" x14ac:dyDescent="0.25">
      <c r="A66" s="143" t="s">
        <v>62</v>
      </c>
      <c r="B66" s="87" t="s">
        <v>0</v>
      </c>
      <c r="C66" s="88">
        <v>38</v>
      </c>
      <c r="D66" s="88">
        <v>29</v>
      </c>
      <c r="E66" s="90">
        <v>0.76315789473684215</v>
      </c>
      <c r="F66" s="88">
        <v>25</v>
      </c>
      <c r="G66" s="90">
        <v>0.65789473684210531</v>
      </c>
      <c r="H66" s="89">
        <v>3.0964285714285711</v>
      </c>
    </row>
    <row r="67" spans="1:8" x14ac:dyDescent="0.25">
      <c r="A67" s="144"/>
      <c r="B67" s="87" t="s">
        <v>1</v>
      </c>
      <c r="C67" s="88">
        <v>44</v>
      </c>
      <c r="D67" s="88">
        <v>37</v>
      </c>
      <c r="E67" s="90">
        <v>0.84090909090909094</v>
      </c>
      <c r="F67" s="88">
        <v>34</v>
      </c>
      <c r="G67" s="90">
        <v>0.77272727272727271</v>
      </c>
      <c r="H67" s="89">
        <v>3.161111111111111</v>
      </c>
    </row>
    <row r="68" spans="1:8" x14ac:dyDescent="0.25">
      <c r="A68" s="144"/>
      <c r="B68" s="87" t="s">
        <v>2</v>
      </c>
      <c r="C68" s="88">
        <v>65</v>
      </c>
      <c r="D68" s="88">
        <v>55</v>
      </c>
      <c r="E68" s="90">
        <v>0.84615384615384615</v>
      </c>
      <c r="F68" s="88">
        <v>45</v>
      </c>
      <c r="G68" s="90">
        <v>0.69230769230769229</v>
      </c>
      <c r="H68" s="89">
        <v>3.0169811320754718</v>
      </c>
    </row>
    <row r="69" spans="1:8" x14ac:dyDescent="0.25">
      <c r="A69" s="144"/>
      <c r="B69" s="87" t="s">
        <v>48</v>
      </c>
      <c r="C69" s="88">
        <v>61</v>
      </c>
      <c r="D69" s="88">
        <v>52</v>
      </c>
      <c r="E69" s="90">
        <v>0.85245901639344257</v>
      </c>
      <c r="F69" s="88">
        <v>42</v>
      </c>
      <c r="G69" s="90">
        <v>0.68852459016393441</v>
      </c>
      <c r="H69" s="89">
        <v>2.8</v>
      </c>
    </row>
    <row r="70" spans="1:8" x14ac:dyDescent="0.25">
      <c r="A70" s="144"/>
      <c r="B70" s="87" t="s">
        <v>47</v>
      </c>
      <c r="C70" s="88">
        <v>59</v>
      </c>
      <c r="D70" s="88">
        <v>49</v>
      </c>
      <c r="E70" s="90">
        <v>0.83050847457627119</v>
      </c>
      <c r="F70" s="88">
        <v>31</v>
      </c>
      <c r="G70" s="90">
        <v>0.52542372881355937</v>
      </c>
      <c r="H70" s="89">
        <v>2.3043478260869565</v>
      </c>
    </row>
    <row r="71" spans="1:8" x14ac:dyDescent="0.25">
      <c r="A71" s="145"/>
      <c r="B71" s="95" t="s">
        <v>30</v>
      </c>
      <c r="C71" s="107">
        <f>IFERROR(SUM(C66:C70), "--")</f>
        <v>267</v>
      </c>
      <c r="D71" s="107">
        <f>IFERROR(SUM(D66:D70), "--")</f>
        <v>222</v>
      </c>
      <c r="E71" s="109">
        <f>IFERROR(D71/C71, "--" )</f>
        <v>0.8314606741573034</v>
      </c>
      <c r="F71" s="107">
        <f>IFERROR(SUM(F66:F70), "--")</f>
        <v>177</v>
      </c>
      <c r="G71" s="109">
        <f>IFERROR(F71/C71, "--" )</f>
        <v>0.6629213483146067</v>
      </c>
      <c r="H71" s="108" t="s">
        <v>32</v>
      </c>
    </row>
    <row r="72" spans="1:8" ht="15" customHeight="1" x14ac:dyDescent="0.25">
      <c r="A72" s="155" t="s">
        <v>59</v>
      </c>
      <c r="B72" s="7" t="s">
        <v>0</v>
      </c>
      <c r="C72" s="4">
        <v>11</v>
      </c>
      <c r="D72" s="4">
        <v>10</v>
      </c>
      <c r="E72" s="5">
        <v>0.90909090909090906</v>
      </c>
      <c r="F72" s="4">
        <v>10</v>
      </c>
      <c r="G72" s="5">
        <v>0.90909090909090906</v>
      </c>
      <c r="H72" s="6">
        <v>3.47</v>
      </c>
    </row>
    <row r="73" spans="1:8" x14ac:dyDescent="0.25">
      <c r="A73" s="155"/>
      <c r="B73" s="7" t="s">
        <v>1</v>
      </c>
      <c r="C73" s="4">
        <v>6</v>
      </c>
      <c r="D73" s="4">
        <v>6</v>
      </c>
      <c r="E73" s="5">
        <v>1</v>
      </c>
      <c r="F73" s="4">
        <v>6</v>
      </c>
      <c r="G73" s="5">
        <v>1</v>
      </c>
      <c r="H73" s="6">
        <v>3.1666666666666665</v>
      </c>
    </row>
    <row r="74" spans="1:8" x14ac:dyDescent="0.25">
      <c r="A74" s="155"/>
      <c r="B74" s="7" t="s">
        <v>2</v>
      </c>
      <c r="C74" s="4">
        <v>3</v>
      </c>
      <c r="D74" s="4">
        <v>3</v>
      </c>
      <c r="E74" s="5">
        <v>1</v>
      </c>
      <c r="F74" s="4">
        <v>3</v>
      </c>
      <c r="G74" s="5">
        <v>1</v>
      </c>
      <c r="H74" s="6">
        <v>4</v>
      </c>
    </row>
    <row r="75" spans="1:8" x14ac:dyDescent="0.25">
      <c r="A75" s="155"/>
      <c r="B75" s="7" t="s">
        <v>48</v>
      </c>
      <c r="C75" s="4">
        <v>6</v>
      </c>
      <c r="D75" s="4">
        <v>5</v>
      </c>
      <c r="E75" s="5">
        <v>0.83333333333333337</v>
      </c>
      <c r="F75" s="4">
        <v>2</v>
      </c>
      <c r="G75" s="5">
        <v>0.33333333333333331</v>
      </c>
      <c r="H75" s="6">
        <v>1.6</v>
      </c>
    </row>
    <row r="76" spans="1:8" x14ac:dyDescent="0.25">
      <c r="A76" s="155"/>
      <c r="B76" s="7" t="s">
        <v>47</v>
      </c>
      <c r="C76" s="4">
        <v>5</v>
      </c>
      <c r="D76" s="4">
        <v>5</v>
      </c>
      <c r="E76" s="5">
        <v>1</v>
      </c>
      <c r="F76" s="4">
        <v>2</v>
      </c>
      <c r="G76" s="5">
        <v>0.4</v>
      </c>
      <c r="H76" s="6">
        <v>1.4</v>
      </c>
    </row>
    <row r="77" spans="1:8" x14ac:dyDescent="0.25">
      <c r="A77" s="155"/>
      <c r="B77" s="54" t="s">
        <v>30</v>
      </c>
      <c r="C77" s="17">
        <f>IFERROR(SUM(C72:C76), "--")</f>
        <v>31</v>
      </c>
      <c r="D77" s="17">
        <f>IFERROR(SUM(D72:D76), "--")</f>
        <v>29</v>
      </c>
      <c r="E77" s="102">
        <f>IFERROR(D77/C77, "--" )</f>
        <v>0.93548387096774188</v>
      </c>
      <c r="F77" s="17">
        <f>IFERROR(SUM(F72:F76), "--")</f>
        <v>23</v>
      </c>
      <c r="G77" s="102">
        <f>IFERROR(F77/C77, "--" )</f>
        <v>0.74193548387096775</v>
      </c>
      <c r="H77" s="103"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N251"/>
  <sheetViews>
    <sheetView zoomScaleNormal="100" zoomScaleSheetLayoutView="100" workbookViewId="0">
      <pane xSplit="2" ySplit="11" topLeftCell="C12" activePane="bottomRight" state="frozen"/>
      <selection pane="topRight" activeCell="C1" sqref="C1"/>
      <selection pane="bottomLeft" activeCell="A11" sqref="A11"/>
      <selection pane="bottomRight" activeCell="A4" sqref="A4:A9"/>
    </sheetView>
  </sheetViews>
  <sheetFormatPr defaultRowHeight="15" x14ac:dyDescent="0.25"/>
  <cols>
    <col min="1" max="1" width="22.7109375" style="86" customWidth="1"/>
    <col min="2" max="8" width="12.7109375" style="1" customWidth="1"/>
    <col min="9" max="9" width="9.140625" style="3"/>
  </cols>
  <sheetData>
    <row r="1" spans="1:12" x14ac:dyDescent="0.25">
      <c r="A1" s="138" t="s">
        <v>100</v>
      </c>
      <c r="B1" s="138"/>
      <c r="C1" s="138"/>
      <c r="D1" s="138"/>
      <c r="E1" s="138"/>
      <c r="F1" s="138"/>
      <c r="G1" s="138"/>
      <c r="H1" s="138"/>
      <c r="I1" s="13"/>
      <c r="J1" s="12"/>
      <c r="K1" s="12"/>
      <c r="L1" s="12"/>
    </row>
    <row r="2" spans="1:12" x14ac:dyDescent="0.25">
      <c r="A2" s="138"/>
      <c r="B2" s="138"/>
      <c r="C2" s="138"/>
      <c r="D2" s="138"/>
      <c r="E2" s="138"/>
      <c r="F2" s="138"/>
      <c r="G2" s="138"/>
      <c r="H2" s="138"/>
      <c r="I2" s="13"/>
      <c r="J2" s="13"/>
      <c r="K2" s="13"/>
      <c r="L2" s="13"/>
    </row>
    <row r="3" spans="1:12" s="24" customFormat="1" ht="30" x14ac:dyDescent="0.25">
      <c r="A3" s="55" t="s">
        <v>44</v>
      </c>
      <c r="B3" s="2" t="s">
        <v>4</v>
      </c>
      <c r="C3" s="65" t="s">
        <v>51</v>
      </c>
      <c r="D3" s="65" t="s">
        <v>52</v>
      </c>
      <c r="E3" s="65" t="s">
        <v>49</v>
      </c>
      <c r="F3" s="65" t="s">
        <v>53</v>
      </c>
      <c r="G3" s="65" t="s">
        <v>3</v>
      </c>
      <c r="H3" s="65" t="s">
        <v>50</v>
      </c>
      <c r="I3" s="56"/>
      <c r="J3" s="56"/>
      <c r="K3" s="56"/>
      <c r="L3" s="56"/>
    </row>
    <row r="4" spans="1:12" x14ac:dyDescent="0.25">
      <c r="A4" s="159" t="s">
        <v>98</v>
      </c>
      <c r="B4" s="7" t="s">
        <v>0</v>
      </c>
      <c r="C4" s="7">
        <v>575</v>
      </c>
      <c r="D4" s="7">
        <v>501</v>
      </c>
      <c r="E4" s="15">
        <v>0.87130434782608701</v>
      </c>
      <c r="F4" s="7">
        <v>428</v>
      </c>
      <c r="G4" s="15">
        <v>0.74434782608695649</v>
      </c>
      <c r="H4" s="14" t="s">
        <v>32</v>
      </c>
      <c r="I4" s="19"/>
      <c r="J4" s="19"/>
      <c r="K4" s="13"/>
      <c r="L4" s="13"/>
    </row>
    <row r="5" spans="1:12" x14ac:dyDescent="0.25">
      <c r="A5" s="160"/>
      <c r="B5" s="7" t="s">
        <v>1</v>
      </c>
      <c r="C5" s="4">
        <v>553</v>
      </c>
      <c r="D5" s="4">
        <v>471</v>
      </c>
      <c r="E5" s="5">
        <v>0.85171790235081379</v>
      </c>
      <c r="F5" s="4">
        <v>415</v>
      </c>
      <c r="G5" s="5">
        <v>0.75045207956600357</v>
      </c>
      <c r="H5" s="6" t="s">
        <v>32</v>
      </c>
      <c r="I5" s="19"/>
      <c r="J5" s="19"/>
      <c r="K5" s="13"/>
      <c r="L5" s="13"/>
    </row>
    <row r="6" spans="1:12" x14ac:dyDescent="0.25">
      <c r="A6" s="160"/>
      <c r="B6" s="7" t="s">
        <v>2</v>
      </c>
      <c r="C6" s="4">
        <v>638</v>
      </c>
      <c r="D6" s="4">
        <v>570</v>
      </c>
      <c r="E6" s="5">
        <v>0.89341692789968652</v>
      </c>
      <c r="F6" s="4">
        <v>458</v>
      </c>
      <c r="G6" s="5">
        <v>0.7178683385579937</v>
      </c>
      <c r="H6" s="6" t="s">
        <v>32</v>
      </c>
      <c r="I6" s="19"/>
      <c r="J6" s="19"/>
      <c r="K6" s="13"/>
      <c r="L6" s="13"/>
    </row>
    <row r="7" spans="1:12" x14ac:dyDescent="0.25">
      <c r="A7" s="160"/>
      <c r="B7" s="7" t="s">
        <v>48</v>
      </c>
      <c r="C7" s="4">
        <v>718</v>
      </c>
      <c r="D7" s="4">
        <v>624</v>
      </c>
      <c r="E7" s="5">
        <v>0.86908077994428967</v>
      </c>
      <c r="F7" s="4">
        <v>522</v>
      </c>
      <c r="G7" s="5">
        <v>0.72701949860724235</v>
      </c>
      <c r="H7" s="6" t="s">
        <v>32</v>
      </c>
      <c r="I7" s="19"/>
      <c r="J7" s="19"/>
      <c r="K7" s="13"/>
      <c r="L7" s="13"/>
    </row>
    <row r="8" spans="1:12" x14ac:dyDescent="0.25">
      <c r="A8" s="160"/>
      <c r="B8" s="7" t="s">
        <v>47</v>
      </c>
      <c r="C8" s="4">
        <v>723</v>
      </c>
      <c r="D8" s="4">
        <v>603</v>
      </c>
      <c r="E8" s="5">
        <v>0.8340248962655602</v>
      </c>
      <c r="F8" s="4">
        <v>474</v>
      </c>
      <c r="G8" s="5">
        <v>0.65560165975103735</v>
      </c>
      <c r="H8" s="6" t="s">
        <v>32</v>
      </c>
      <c r="I8" s="19"/>
      <c r="J8" s="19"/>
      <c r="K8" s="13"/>
      <c r="L8" s="13"/>
    </row>
    <row r="9" spans="1:12" x14ac:dyDescent="0.25">
      <c r="A9" s="161"/>
      <c r="B9" s="54" t="s">
        <v>30</v>
      </c>
      <c r="C9" s="17">
        <f>IFERROR(SUM(C4:C8), "--")</f>
        <v>3207</v>
      </c>
      <c r="D9" s="17">
        <f>IFERROR(SUM(D4:D8), "--")</f>
        <v>2769</v>
      </c>
      <c r="E9" s="102">
        <f>IFERROR(D9/C9, "--" )</f>
        <v>0.86342376052385406</v>
      </c>
      <c r="F9" s="17">
        <f>IFERROR(SUM(F4:F8), "--")</f>
        <v>2297</v>
      </c>
      <c r="G9" s="102">
        <f>IFERROR(F9/C9, "--" )</f>
        <v>0.71624571250389768</v>
      </c>
      <c r="H9" s="103" t="s">
        <v>32</v>
      </c>
      <c r="I9" s="19"/>
      <c r="J9" s="19"/>
      <c r="K9" s="13"/>
      <c r="L9" s="13"/>
    </row>
    <row r="10" spans="1:12" x14ac:dyDescent="0.25">
      <c r="A10" s="110"/>
    </row>
    <row r="11" spans="1:12" s="24" customFormat="1" ht="30" x14ac:dyDescent="0.25">
      <c r="A11" s="85" t="s">
        <v>43</v>
      </c>
      <c r="B11" s="2" t="s">
        <v>4</v>
      </c>
      <c r="C11" s="65" t="s">
        <v>51</v>
      </c>
      <c r="D11" s="65" t="s">
        <v>52</v>
      </c>
      <c r="E11" s="65" t="s">
        <v>49</v>
      </c>
      <c r="F11" s="65" t="s">
        <v>53</v>
      </c>
      <c r="G11" s="65" t="s">
        <v>3</v>
      </c>
      <c r="H11" s="65" t="s">
        <v>50</v>
      </c>
      <c r="I11" s="57"/>
    </row>
    <row r="12" spans="1:12" ht="15" customHeight="1" x14ac:dyDescent="0.25">
      <c r="A12" s="163" t="s">
        <v>104</v>
      </c>
      <c r="B12" s="7" t="s">
        <v>0</v>
      </c>
      <c r="C12" s="4">
        <v>25</v>
      </c>
      <c r="D12" s="4">
        <v>16</v>
      </c>
      <c r="E12" s="5">
        <v>0.64</v>
      </c>
      <c r="F12" s="4">
        <v>13</v>
      </c>
      <c r="G12" s="5">
        <v>0.52</v>
      </c>
      <c r="H12" s="6">
        <v>2.875</v>
      </c>
    </row>
    <row r="13" spans="1:12" x14ac:dyDescent="0.25">
      <c r="A13" s="164"/>
      <c r="B13" s="7" t="s">
        <v>1</v>
      </c>
      <c r="C13" s="4">
        <v>14</v>
      </c>
      <c r="D13" s="4">
        <v>14</v>
      </c>
      <c r="E13" s="5">
        <v>1</v>
      </c>
      <c r="F13" s="4">
        <v>13</v>
      </c>
      <c r="G13" s="5">
        <v>0.9285714285714286</v>
      </c>
      <c r="H13" s="6">
        <v>3.4857142857142853</v>
      </c>
      <c r="I13" s="58"/>
    </row>
    <row r="14" spans="1:12" x14ac:dyDescent="0.25">
      <c r="A14" s="164"/>
      <c r="B14" s="7" t="s">
        <v>2</v>
      </c>
      <c r="C14" s="4">
        <v>20</v>
      </c>
      <c r="D14" s="4">
        <v>16</v>
      </c>
      <c r="E14" s="5">
        <v>0.8</v>
      </c>
      <c r="F14" s="4">
        <v>12</v>
      </c>
      <c r="G14" s="5">
        <v>0.6</v>
      </c>
      <c r="H14" s="6">
        <v>2.375</v>
      </c>
      <c r="I14" s="58"/>
    </row>
    <row r="15" spans="1:12" x14ac:dyDescent="0.25">
      <c r="A15" s="164"/>
      <c r="B15" s="7" t="s">
        <v>48</v>
      </c>
      <c r="C15" s="4">
        <v>10</v>
      </c>
      <c r="D15" s="4">
        <v>9</v>
      </c>
      <c r="E15" s="5">
        <v>0.9</v>
      </c>
      <c r="F15" s="4">
        <v>7</v>
      </c>
      <c r="G15" s="5">
        <v>0.7</v>
      </c>
      <c r="H15" s="6">
        <v>2.8555555555555556</v>
      </c>
      <c r="I15" s="58"/>
    </row>
    <row r="16" spans="1:12" x14ac:dyDescent="0.25">
      <c r="A16" s="164"/>
      <c r="B16" s="7" t="s">
        <v>47</v>
      </c>
      <c r="C16" s="4">
        <v>7</v>
      </c>
      <c r="D16" s="4">
        <v>7</v>
      </c>
      <c r="E16" s="5">
        <v>1</v>
      </c>
      <c r="F16" s="4">
        <v>7</v>
      </c>
      <c r="G16" s="5">
        <v>1</v>
      </c>
      <c r="H16" s="6">
        <v>3.6142857142857143</v>
      </c>
      <c r="I16" s="58"/>
    </row>
    <row r="17" spans="1:9" x14ac:dyDescent="0.25">
      <c r="A17" s="165"/>
      <c r="B17" s="54" t="s">
        <v>30</v>
      </c>
      <c r="C17" s="17">
        <f>IFERROR(SUM(C12:C16), "--")</f>
        <v>76</v>
      </c>
      <c r="D17" s="17">
        <f>IFERROR(SUM(D12:D16), "--")</f>
        <v>62</v>
      </c>
      <c r="E17" s="102">
        <f>IFERROR(D17/C17, "--" )</f>
        <v>0.81578947368421051</v>
      </c>
      <c r="F17" s="17">
        <f>IFERROR(SUM(F12:F16), "--")</f>
        <v>52</v>
      </c>
      <c r="G17" s="102">
        <f>IFERROR(F17/C17, "--" )</f>
        <v>0.68421052631578949</v>
      </c>
      <c r="H17" s="103" t="s">
        <v>32</v>
      </c>
      <c r="I17" s="58"/>
    </row>
    <row r="18" spans="1:9" ht="15" customHeight="1" x14ac:dyDescent="0.25">
      <c r="A18" s="156" t="s">
        <v>105</v>
      </c>
      <c r="B18" s="87" t="s">
        <v>0</v>
      </c>
      <c r="C18" s="114" t="s">
        <v>32</v>
      </c>
      <c r="D18" s="114" t="s">
        <v>32</v>
      </c>
      <c r="E18" s="115" t="s">
        <v>32</v>
      </c>
      <c r="F18" s="114" t="s">
        <v>32</v>
      </c>
      <c r="G18" s="115" t="s">
        <v>32</v>
      </c>
      <c r="H18" s="116" t="s">
        <v>32</v>
      </c>
    </row>
    <row r="19" spans="1:9" x14ac:dyDescent="0.25">
      <c r="A19" s="157"/>
      <c r="B19" s="87" t="s">
        <v>1</v>
      </c>
      <c r="C19" s="114" t="s">
        <v>32</v>
      </c>
      <c r="D19" s="114" t="s">
        <v>32</v>
      </c>
      <c r="E19" s="115" t="s">
        <v>32</v>
      </c>
      <c r="F19" s="114" t="s">
        <v>32</v>
      </c>
      <c r="G19" s="115" t="s">
        <v>32</v>
      </c>
      <c r="H19" s="116" t="s">
        <v>32</v>
      </c>
      <c r="I19" s="58"/>
    </row>
    <row r="20" spans="1:9" x14ac:dyDescent="0.25">
      <c r="A20" s="157"/>
      <c r="B20" s="87" t="s">
        <v>2</v>
      </c>
      <c r="C20" s="88">
        <v>1</v>
      </c>
      <c r="D20" s="88">
        <v>1</v>
      </c>
      <c r="E20" s="90">
        <v>1</v>
      </c>
      <c r="F20" s="88">
        <v>1</v>
      </c>
      <c r="G20" s="90">
        <v>1</v>
      </c>
      <c r="H20" s="89" t="s">
        <v>32</v>
      </c>
      <c r="I20" s="58"/>
    </row>
    <row r="21" spans="1:9" x14ac:dyDescent="0.25">
      <c r="A21" s="157"/>
      <c r="B21" s="87" t="s">
        <v>48</v>
      </c>
      <c r="C21" s="114" t="s">
        <v>32</v>
      </c>
      <c r="D21" s="114" t="s">
        <v>32</v>
      </c>
      <c r="E21" s="115" t="s">
        <v>32</v>
      </c>
      <c r="F21" s="114" t="s">
        <v>32</v>
      </c>
      <c r="G21" s="115" t="s">
        <v>32</v>
      </c>
      <c r="H21" s="116" t="s">
        <v>32</v>
      </c>
      <c r="I21" s="58"/>
    </row>
    <row r="22" spans="1:9" x14ac:dyDescent="0.25">
      <c r="A22" s="157"/>
      <c r="B22" s="87" t="s">
        <v>47</v>
      </c>
      <c r="C22" s="114" t="s">
        <v>32</v>
      </c>
      <c r="D22" s="114" t="s">
        <v>32</v>
      </c>
      <c r="E22" s="115" t="s">
        <v>32</v>
      </c>
      <c r="F22" s="114" t="s">
        <v>32</v>
      </c>
      <c r="G22" s="115" t="s">
        <v>32</v>
      </c>
      <c r="H22" s="116" t="s">
        <v>32</v>
      </c>
      <c r="I22" s="58"/>
    </row>
    <row r="23" spans="1:9" x14ac:dyDescent="0.25">
      <c r="A23" s="158"/>
      <c r="B23" s="95" t="s">
        <v>30</v>
      </c>
      <c r="C23" s="107">
        <f>IFERROR(SUM(C18:C22), "--")</f>
        <v>1</v>
      </c>
      <c r="D23" s="107">
        <f>IFERROR(SUM(D18:D22), "--")</f>
        <v>1</v>
      </c>
      <c r="E23" s="109">
        <f>IFERROR(D23/C23, "--" )</f>
        <v>1</v>
      </c>
      <c r="F23" s="107">
        <f>IFERROR(SUM(F18:F22), "--")</f>
        <v>1</v>
      </c>
      <c r="G23" s="109">
        <f>IFERROR(F23/C23, "--" )</f>
        <v>1</v>
      </c>
      <c r="H23" s="108" t="s">
        <v>32</v>
      </c>
      <c r="I23" s="58"/>
    </row>
    <row r="24" spans="1:9" ht="15" customHeight="1" x14ac:dyDescent="0.25">
      <c r="A24" s="163" t="s">
        <v>106</v>
      </c>
      <c r="B24" s="7" t="s">
        <v>0</v>
      </c>
      <c r="C24" s="113">
        <v>27</v>
      </c>
      <c r="D24" s="4">
        <v>25</v>
      </c>
      <c r="E24" s="5">
        <v>0.92592592592592593</v>
      </c>
      <c r="F24" s="4">
        <v>18</v>
      </c>
      <c r="G24" s="5">
        <v>0.66666666666666663</v>
      </c>
      <c r="H24" s="6">
        <v>2.3320000000000003</v>
      </c>
    </row>
    <row r="25" spans="1:9" x14ac:dyDescent="0.25">
      <c r="A25" s="164"/>
      <c r="B25" s="7" t="s">
        <v>1</v>
      </c>
      <c r="C25" s="113">
        <v>16</v>
      </c>
      <c r="D25" s="4">
        <v>15</v>
      </c>
      <c r="E25" s="5">
        <v>0.9375</v>
      </c>
      <c r="F25" s="4">
        <v>14</v>
      </c>
      <c r="G25" s="5">
        <v>0.875</v>
      </c>
      <c r="H25" s="6">
        <v>3.3999999999999995</v>
      </c>
      <c r="I25" s="58"/>
    </row>
    <row r="26" spans="1:9" x14ac:dyDescent="0.25">
      <c r="A26" s="164"/>
      <c r="B26" s="7" t="s">
        <v>2</v>
      </c>
      <c r="C26" s="113">
        <v>15</v>
      </c>
      <c r="D26" s="4">
        <v>12</v>
      </c>
      <c r="E26" s="5">
        <v>0.8</v>
      </c>
      <c r="F26" s="4">
        <v>9</v>
      </c>
      <c r="G26" s="5">
        <v>0.6</v>
      </c>
      <c r="H26" s="6">
        <v>2.25</v>
      </c>
      <c r="I26" s="58"/>
    </row>
    <row r="27" spans="1:9" x14ac:dyDescent="0.25">
      <c r="A27" s="164"/>
      <c r="B27" s="7" t="s">
        <v>48</v>
      </c>
      <c r="C27" s="113">
        <v>12</v>
      </c>
      <c r="D27" s="4">
        <v>10</v>
      </c>
      <c r="E27" s="5">
        <v>0.83333333333333337</v>
      </c>
      <c r="F27" s="4">
        <v>9</v>
      </c>
      <c r="G27" s="5">
        <v>0.75</v>
      </c>
      <c r="H27" s="6">
        <v>3.1900000000000004</v>
      </c>
      <c r="I27" s="58"/>
    </row>
    <row r="28" spans="1:9" x14ac:dyDescent="0.25">
      <c r="A28" s="164"/>
      <c r="B28" s="7" t="s">
        <v>47</v>
      </c>
      <c r="C28" s="20" t="s">
        <v>32</v>
      </c>
      <c r="D28" s="20" t="s">
        <v>32</v>
      </c>
      <c r="E28" s="117" t="s">
        <v>32</v>
      </c>
      <c r="F28" s="20" t="s">
        <v>32</v>
      </c>
      <c r="G28" s="117" t="s">
        <v>32</v>
      </c>
      <c r="H28" s="118" t="s">
        <v>32</v>
      </c>
      <c r="I28" s="58"/>
    </row>
    <row r="29" spans="1:9" x14ac:dyDescent="0.25">
      <c r="A29" s="165"/>
      <c r="B29" s="54" t="s">
        <v>30</v>
      </c>
      <c r="C29" s="17">
        <f>IFERROR(SUM(C24:C28), "--")</f>
        <v>70</v>
      </c>
      <c r="D29" s="17">
        <f>IFERROR(SUM(D24:D28), "--")</f>
        <v>62</v>
      </c>
      <c r="E29" s="102">
        <f>IFERROR(D29/C29, "--" )</f>
        <v>0.88571428571428568</v>
      </c>
      <c r="F29" s="17">
        <f>IFERROR(SUM(F24:F28), "--")</f>
        <v>50</v>
      </c>
      <c r="G29" s="102">
        <f>IFERROR(F29/C29, "--" )</f>
        <v>0.7142857142857143</v>
      </c>
      <c r="H29" s="103" t="s">
        <v>32</v>
      </c>
      <c r="I29" s="58"/>
    </row>
    <row r="30" spans="1:9" ht="15" customHeight="1" x14ac:dyDescent="0.25">
      <c r="A30" s="156" t="s">
        <v>107</v>
      </c>
      <c r="B30" s="87" t="s">
        <v>0</v>
      </c>
      <c r="C30" s="88">
        <v>11</v>
      </c>
      <c r="D30" s="88">
        <v>11</v>
      </c>
      <c r="E30" s="90">
        <v>1</v>
      </c>
      <c r="F30" s="88">
        <v>10</v>
      </c>
      <c r="G30" s="90">
        <v>0.90909090909090906</v>
      </c>
      <c r="H30" s="89">
        <v>3.245454545454546</v>
      </c>
    </row>
    <row r="31" spans="1:9" x14ac:dyDescent="0.25">
      <c r="A31" s="157"/>
      <c r="B31" s="87" t="s">
        <v>1</v>
      </c>
      <c r="C31" s="88">
        <v>6</v>
      </c>
      <c r="D31" s="88">
        <v>6</v>
      </c>
      <c r="E31" s="90">
        <v>1</v>
      </c>
      <c r="F31" s="88">
        <v>6</v>
      </c>
      <c r="G31" s="90">
        <v>1</v>
      </c>
      <c r="H31" s="89">
        <v>4</v>
      </c>
      <c r="I31" s="58"/>
    </row>
    <row r="32" spans="1:9" x14ac:dyDescent="0.25">
      <c r="A32" s="157"/>
      <c r="B32" s="87" t="s">
        <v>2</v>
      </c>
      <c r="C32" s="88">
        <v>8</v>
      </c>
      <c r="D32" s="88">
        <v>8</v>
      </c>
      <c r="E32" s="90">
        <v>1</v>
      </c>
      <c r="F32" s="88">
        <v>8</v>
      </c>
      <c r="G32" s="90">
        <v>1</v>
      </c>
      <c r="H32" s="89">
        <v>3.4624999999999999</v>
      </c>
      <c r="I32" s="58"/>
    </row>
    <row r="33" spans="1:9" x14ac:dyDescent="0.25">
      <c r="A33" s="157"/>
      <c r="B33" s="87" t="s">
        <v>48</v>
      </c>
      <c r="C33" s="88">
        <v>9</v>
      </c>
      <c r="D33" s="88">
        <v>9</v>
      </c>
      <c r="E33" s="90">
        <v>1</v>
      </c>
      <c r="F33" s="88">
        <v>9</v>
      </c>
      <c r="G33" s="90">
        <v>1</v>
      </c>
      <c r="H33" s="89">
        <v>3.5222222222222221</v>
      </c>
      <c r="I33" s="58"/>
    </row>
    <row r="34" spans="1:9" x14ac:dyDescent="0.25">
      <c r="A34" s="157"/>
      <c r="B34" s="87" t="s">
        <v>47</v>
      </c>
      <c r="C34" s="88">
        <v>4</v>
      </c>
      <c r="D34" s="88">
        <v>3</v>
      </c>
      <c r="E34" s="90">
        <v>0.75</v>
      </c>
      <c r="F34" s="88">
        <v>3</v>
      </c>
      <c r="G34" s="90">
        <v>0.75</v>
      </c>
      <c r="H34" s="89">
        <v>4</v>
      </c>
      <c r="I34" s="58"/>
    </row>
    <row r="35" spans="1:9" x14ac:dyDescent="0.25">
      <c r="A35" s="158"/>
      <c r="B35" s="95" t="s">
        <v>30</v>
      </c>
      <c r="C35" s="107">
        <f>IFERROR(SUM(C30:C34), "--")</f>
        <v>38</v>
      </c>
      <c r="D35" s="107">
        <f>IFERROR(SUM(D30:D34), "--")</f>
        <v>37</v>
      </c>
      <c r="E35" s="109">
        <f>IFERROR(D35/C35, "--" )</f>
        <v>0.97368421052631582</v>
      </c>
      <c r="F35" s="107">
        <f>IFERROR(SUM(F30:F34), "--")</f>
        <v>36</v>
      </c>
      <c r="G35" s="109">
        <f>IFERROR(F35/C35, "--" )</f>
        <v>0.94736842105263153</v>
      </c>
      <c r="H35" s="108" t="s">
        <v>32</v>
      </c>
      <c r="I35" s="58"/>
    </row>
    <row r="36" spans="1:9" ht="15" customHeight="1" x14ac:dyDescent="0.25">
      <c r="A36" s="163" t="s">
        <v>108</v>
      </c>
      <c r="B36" s="7" t="s">
        <v>0</v>
      </c>
      <c r="C36" s="113">
        <v>7</v>
      </c>
      <c r="D36" s="4">
        <v>7</v>
      </c>
      <c r="E36" s="5">
        <v>1</v>
      </c>
      <c r="F36" s="4">
        <v>7</v>
      </c>
      <c r="G36" s="5">
        <v>1</v>
      </c>
      <c r="H36" s="6">
        <v>3.9142857142857141</v>
      </c>
    </row>
    <row r="37" spans="1:9" x14ac:dyDescent="0.25">
      <c r="A37" s="164"/>
      <c r="B37" s="7" t="s">
        <v>1</v>
      </c>
      <c r="C37" s="113">
        <v>3</v>
      </c>
      <c r="D37" s="4">
        <v>2</v>
      </c>
      <c r="E37" s="5">
        <v>0.66666666666666663</v>
      </c>
      <c r="F37" s="4">
        <v>2</v>
      </c>
      <c r="G37" s="5">
        <v>0.66666666666666663</v>
      </c>
      <c r="H37" s="6">
        <v>4</v>
      </c>
      <c r="I37" s="58"/>
    </row>
    <row r="38" spans="1:9" x14ac:dyDescent="0.25">
      <c r="A38" s="164"/>
      <c r="B38" s="7" t="s">
        <v>2</v>
      </c>
      <c r="C38" s="113">
        <v>3</v>
      </c>
      <c r="D38" s="4">
        <v>3</v>
      </c>
      <c r="E38" s="5">
        <v>1</v>
      </c>
      <c r="F38" s="4">
        <v>3</v>
      </c>
      <c r="G38" s="5">
        <v>1</v>
      </c>
      <c r="H38" s="6">
        <v>4</v>
      </c>
      <c r="I38" s="58"/>
    </row>
    <row r="39" spans="1:9" x14ac:dyDescent="0.25">
      <c r="A39" s="164"/>
      <c r="B39" s="7" t="s">
        <v>48</v>
      </c>
      <c r="C39" s="113">
        <v>6</v>
      </c>
      <c r="D39" s="4">
        <v>5</v>
      </c>
      <c r="E39" s="5">
        <v>0.83333333333333337</v>
      </c>
      <c r="F39" s="4">
        <v>5</v>
      </c>
      <c r="G39" s="5">
        <v>0.83333333333333337</v>
      </c>
      <c r="H39" s="6">
        <v>4</v>
      </c>
      <c r="I39" s="58"/>
    </row>
    <row r="40" spans="1:9" x14ac:dyDescent="0.25">
      <c r="A40" s="164"/>
      <c r="B40" s="7" t="s">
        <v>47</v>
      </c>
      <c r="C40" s="113">
        <v>3</v>
      </c>
      <c r="D40" s="4">
        <v>3</v>
      </c>
      <c r="E40" s="5">
        <v>1</v>
      </c>
      <c r="F40" s="4">
        <v>3</v>
      </c>
      <c r="G40" s="5">
        <v>1</v>
      </c>
      <c r="H40" s="6">
        <v>3.8999999999999995</v>
      </c>
      <c r="I40" s="58"/>
    </row>
    <row r="41" spans="1:9" x14ac:dyDescent="0.25">
      <c r="A41" s="165"/>
      <c r="B41" s="54" t="s">
        <v>30</v>
      </c>
      <c r="C41" s="17">
        <f>IFERROR(SUM(C36:C40), "--")</f>
        <v>22</v>
      </c>
      <c r="D41" s="17">
        <f>IFERROR(SUM(D36:D40), "--")</f>
        <v>20</v>
      </c>
      <c r="E41" s="102">
        <f>IFERROR(D41/C41, "--" )</f>
        <v>0.90909090909090906</v>
      </c>
      <c r="F41" s="17">
        <f>IFERROR(SUM(F36:F40), "--")</f>
        <v>20</v>
      </c>
      <c r="G41" s="102">
        <f>IFERROR(F41/C41, "--" )</f>
        <v>0.90909090909090906</v>
      </c>
      <c r="H41" s="103" t="s">
        <v>32</v>
      </c>
      <c r="I41" s="58"/>
    </row>
    <row r="42" spans="1:9" ht="15" customHeight="1" x14ac:dyDescent="0.25">
      <c r="A42" s="156" t="s">
        <v>109</v>
      </c>
      <c r="B42" s="87" t="s">
        <v>0</v>
      </c>
      <c r="C42" s="88">
        <v>3</v>
      </c>
      <c r="D42" s="88">
        <v>3</v>
      </c>
      <c r="E42" s="90">
        <v>1</v>
      </c>
      <c r="F42" s="88">
        <v>3</v>
      </c>
      <c r="G42" s="90">
        <v>1</v>
      </c>
      <c r="H42" s="89">
        <v>3.6666666666666665</v>
      </c>
    </row>
    <row r="43" spans="1:9" x14ac:dyDescent="0.25">
      <c r="A43" s="157"/>
      <c r="B43" s="87" t="s">
        <v>1</v>
      </c>
      <c r="C43" s="88">
        <v>3</v>
      </c>
      <c r="D43" s="88">
        <v>3</v>
      </c>
      <c r="E43" s="90">
        <v>1</v>
      </c>
      <c r="F43" s="88">
        <v>3</v>
      </c>
      <c r="G43" s="90">
        <v>1</v>
      </c>
      <c r="H43" s="89">
        <v>3.7666666666666675</v>
      </c>
      <c r="I43" s="58"/>
    </row>
    <row r="44" spans="1:9" x14ac:dyDescent="0.25">
      <c r="A44" s="157"/>
      <c r="B44" s="87" t="s">
        <v>2</v>
      </c>
      <c r="C44" s="88">
        <v>3</v>
      </c>
      <c r="D44" s="88">
        <v>3</v>
      </c>
      <c r="E44" s="90">
        <v>1</v>
      </c>
      <c r="F44" s="88">
        <v>3</v>
      </c>
      <c r="G44" s="90">
        <v>1</v>
      </c>
      <c r="H44" s="89">
        <v>3.7666666666666675</v>
      </c>
      <c r="I44" s="58"/>
    </row>
    <row r="45" spans="1:9" x14ac:dyDescent="0.25">
      <c r="A45" s="157"/>
      <c r="B45" s="87" t="s">
        <v>48</v>
      </c>
      <c r="C45" s="88">
        <v>1</v>
      </c>
      <c r="D45" s="88">
        <v>1</v>
      </c>
      <c r="E45" s="90">
        <v>1</v>
      </c>
      <c r="F45" s="88">
        <v>1</v>
      </c>
      <c r="G45" s="90">
        <v>1</v>
      </c>
      <c r="H45" s="89">
        <v>4</v>
      </c>
      <c r="I45" s="58"/>
    </row>
    <row r="46" spans="1:9" x14ac:dyDescent="0.25">
      <c r="A46" s="157"/>
      <c r="B46" s="87" t="s">
        <v>47</v>
      </c>
      <c r="C46" s="114" t="s">
        <v>32</v>
      </c>
      <c r="D46" s="114" t="s">
        <v>32</v>
      </c>
      <c r="E46" s="115" t="s">
        <v>32</v>
      </c>
      <c r="F46" s="114" t="s">
        <v>32</v>
      </c>
      <c r="G46" s="115" t="s">
        <v>32</v>
      </c>
      <c r="H46" s="116" t="s">
        <v>32</v>
      </c>
      <c r="I46" s="58"/>
    </row>
    <row r="47" spans="1:9" x14ac:dyDescent="0.25">
      <c r="A47" s="158"/>
      <c r="B47" s="95" t="s">
        <v>30</v>
      </c>
      <c r="C47" s="107">
        <f>IFERROR(SUM(C42:C46), "--")</f>
        <v>10</v>
      </c>
      <c r="D47" s="107">
        <f>IFERROR(SUM(D42:D46), "--")</f>
        <v>10</v>
      </c>
      <c r="E47" s="109">
        <f>IFERROR(D47/C47, "--" )</f>
        <v>1</v>
      </c>
      <c r="F47" s="107">
        <f>IFERROR(SUM(F42:F46), "--")</f>
        <v>10</v>
      </c>
      <c r="G47" s="109">
        <f>IFERROR(F47/C47, "--" )</f>
        <v>1</v>
      </c>
      <c r="H47" s="108" t="s">
        <v>32</v>
      </c>
      <c r="I47" s="58"/>
    </row>
    <row r="48" spans="1:9" ht="15" customHeight="1" x14ac:dyDescent="0.25">
      <c r="A48" s="162" t="s">
        <v>110</v>
      </c>
      <c r="B48" s="7" t="s">
        <v>0</v>
      </c>
      <c r="C48" s="113">
        <v>101</v>
      </c>
      <c r="D48" s="4">
        <v>85</v>
      </c>
      <c r="E48" s="5">
        <v>0.84158415841584155</v>
      </c>
      <c r="F48" s="4">
        <v>69</v>
      </c>
      <c r="G48" s="5">
        <v>0.68316831683168322</v>
      </c>
      <c r="H48" s="6">
        <v>2.7282352941176473</v>
      </c>
    </row>
    <row r="49" spans="1:14" x14ac:dyDescent="0.25">
      <c r="A49" s="162"/>
      <c r="B49" s="7" t="s">
        <v>1</v>
      </c>
      <c r="C49" s="113">
        <v>58</v>
      </c>
      <c r="D49" s="4">
        <v>50</v>
      </c>
      <c r="E49" s="5">
        <v>0.86206896551724133</v>
      </c>
      <c r="F49" s="4">
        <v>45</v>
      </c>
      <c r="G49" s="5">
        <v>0.77586206896551724</v>
      </c>
      <c r="H49" s="6">
        <v>3.0339999999999998</v>
      </c>
    </row>
    <row r="50" spans="1:14" x14ac:dyDescent="0.25">
      <c r="A50" s="162"/>
      <c r="B50" s="7" t="s">
        <v>2</v>
      </c>
      <c r="C50" s="113">
        <v>86</v>
      </c>
      <c r="D50" s="4">
        <v>80</v>
      </c>
      <c r="E50" s="5">
        <v>0.93023255813953487</v>
      </c>
      <c r="F50" s="4">
        <v>56</v>
      </c>
      <c r="G50" s="5">
        <v>0.65116279069767447</v>
      </c>
      <c r="H50" s="6">
        <v>2.477215189873418</v>
      </c>
    </row>
    <row r="51" spans="1:14" x14ac:dyDescent="0.25">
      <c r="A51" s="162"/>
      <c r="B51" s="7" t="s">
        <v>48</v>
      </c>
      <c r="C51" s="113">
        <v>171</v>
      </c>
      <c r="D51" s="4">
        <v>154</v>
      </c>
      <c r="E51" s="5">
        <v>0.90058479532163738</v>
      </c>
      <c r="F51" s="4">
        <v>123</v>
      </c>
      <c r="G51" s="5">
        <v>0.7192982456140351</v>
      </c>
      <c r="H51" s="6">
        <v>2.873202614379085</v>
      </c>
    </row>
    <row r="52" spans="1:14" x14ac:dyDescent="0.25">
      <c r="A52" s="162"/>
      <c r="B52" s="7" t="s">
        <v>47</v>
      </c>
      <c r="C52" s="113">
        <v>211</v>
      </c>
      <c r="D52" s="4">
        <v>187</v>
      </c>
      <c r="E52" s="5">
        <v>0.88625592417061616</v>
      </c>
      <c r="F52" s="4">
        <v>134</v>
      </c>
      <c r="G52" s="5">
        <v>0.63507109004739337</v>
      </c>
      <c r="H52" s="6">
        <v>2.5856353591160222</v>
      </c>
    </row>
    <row r="53" spans="1:14" x14ac:dyDescent="0.25">
      <c r="A53" s="162"/>
      <c r="B53" s="54" t="s">
        <v>30</v>
      </c>
      <c r="C53" s="17">
        <f>IFERROR(SUM(C48:C52), "--")</f>
        <v>627</v>
      </c>
      <c r="D53" s="17">
        <f>IFERROR(SUM(D48:D52), "--")</f>
        <v>556</v>
      </c>
      <c r="E53" s="102">
        <f>IFERROR(D53/C53, "--" )</f>
        <v>0.88676236044657097</v>
      </c>
      <c r="F53" s="17">
        <f>IFERROR(SUM(F48:F52), "--")</f>
        <v>427</v>
      </c>
      <c r="G53" s="102">
        <f>IFERROR(F53/C53, "--" )</f>
        <v>0.68102073365231264</v>
      </c>
      <c r="H53" s="103" t="s">
        <v>32</v>
      </c>
      <c r="L53" s="120"/>
    </row>
    <row r="54" spans="1:14" x14ac:dyDescent="0.25">
      <c r="A54" s="156" t="s">
        <v>111</v>
      </c>
      <c r="B54" s="87" t="s">
        <v>0</v>
      </c>
      <c r="C54" s="88">
        <v>79</v>
      </c>
      <c r="D54" s="88">
        <v>65</v>
      </c>
      <c r="E54" s="90">
        <v>0.82278481012658233</v>
      </c>
      <c r="F54" s="88">
        <v>54</v>
      </c>
      <c r="G54" s="90">
        <v>0.68354430379746833</v>
      </c>
      <c r="H54" s="89">
        <v>2.8584615384615391</v>
      </c>
    </row>
    <row r="55" spans="1:14" x14ac:dyDescent="0.25">
      <c r="A55" s="157"/>
      <c r="B55" s="87" t="s">
        <v>1</v>
      </c>
      <c r="C55" s="88">
        <v>129</v>
      </c>
      <c r="D55" s="88">
        <v>103</v>
      </c>
      <c r="E55" s="90">
        <v>0.79844961240310075</v>
      </c>
      <c r="F55" s="88">
        <v>85</v>
      </c>
      <c r="G55" s="90">
        <v>0.65891472868217049</v>
      </c>
      <c r="H55" s="89">
        <v>2.7833333333333332</v>
      </c>
    </row>
    <row r="56" spans="1:14" x14ac:dyDescent="0.25">
      <c r="A56" s="157"/>
      <c r="B56" s="87" t="s">
        <v>2</v>
      </c>
      <c r="C56" s="88">
        <v>111</v>
      </c>
      <c r="D56" s="88">
        <v>89</v>
      </c>
      <c r="E56" s="90">
        <v>0.80180180180180183</v>
      </c>
      <c r="F56" s="88">
        <v>67</v>
      </c>
      <c r="G56" s="90">
        <v>0.60360360360360366</v>
      </c>
      <c r="H56" s="89">
        <v>2.6790697674418609</v>
      </c>
    </row>
    <row r="57" spans="1:14" x14ac:dyDescent="0.25">
      <c r="A57" s="157"/>
      <c r="B57" s="87" t="s">
        <v>48</v>
      </c>
      <c r="C57" s="88">
        <v>107</v>
      </c>
      <c r="D57" s="88">
        <v>82</v>
      </c>
      <c r="E57" s="90">
        <v>0.76635514018691586</v>
      </c>
      <c r="F57" s="88">
        <v>63</v>
      </c>
      <c r="G57" s="90">
        <v>0.58878504672897192</v>
      </c>
      <c r="H57" s="89">
        <v>2.6037500000000002</v>
      </c>
    </row>
    <row r="58" spans="1:14" x14ac:dyDescent="0.25">
      <c r="A58" s="157"/>
      <c r="B58" s="87" t="s">
        <v>47</v>
      </c>
      <c r="C58" s="88">
        <v>108</v>
      </c>
      <c r="D58" s="88">
        <v>76</v>
      </c>
      <c r="E58" s="90">
        <v>0.70370370370370372</v>
      </c>
      <c r="F58" s="88">
        <v>61</v>
      </c>
      <c r="G58" s="90">
        <v>0.56481481481481477</v>
      </c>
      <c r="H58" s="89">
        <v>2.6756756756756759</v>
      </c>
    </row>
    <row r="59" spans="1:14" x14ac:dyDescent="0.25">
      <c r="A59" s="158"/>
      <c r="B59" s="95" t="s">
        <v>30</v>
      </c>
      <c r="C59" s="107">
        <f>IFERROR(SUM(C54:C58), "--")</f>
        <v>534</v>
      </c>
      <c r="D59" s="107">
        <f>IFERROR(SUM(D54:D58), "--")</f>
        <v>415</v>
      </c>
      <c r="E59" s="109">
        <f>IFERROR(D59/C59, "--" )</f>
        <v>0.77715355805243447</v>
      </c>
      <c r="F59" s="107">
        <f>IFERROR(SUM(F54:F58), "--")</f>
        <v>330</v>
      </c>
      <c r="G59" s="109">
        <f>IFERROR(F59/C59, "--" )</f>
        <v>0.6179775280898876</v>
      </c>
      <c r="H59" s="108" t="s">
        <v>32</v>
      </c>
      <c r="N59" s="120"/>
    </row>
    <row r="60" spans="1:14" x14ac:dyDescent="0.25">
      <c r="A60" s="163" t="s">
        <v>112</v>
      </c>
      <c r="B60" s="7" t="s">
        <v>0</v>
      </c>
      <c r="C60" s="113">
        <v>132</v>
      </c>
      <c r="D60" s="4">
        <v>112</v>
      </c>
      <c r="E60" s="5">
        <v>0.84848484848484851</v>
      </c>
      <c r="F60" s="4">
        <v>101</v>
      </c>
      <c r="G60" s="5">
        <v>0.76515151515151514</v>
      </c>
      <c r="H60" s="6">
        <v>3.1544642857142859</v>
      </c>
    </row>
    <row r="61" spans="1:14" x14ac:dyDescent="0.25">
      <c r="A61" s="164"/>
      <c r="B61" s="7" t="s">
        <v>1</v>
      </c>
      <c r="C61" s="113">
        <v>143</v>
      </c>
      <c r="D61" s="4">
        <v>123</v>
      </c>
      <c r="E61" s="5">
        <v>0.8601398601398601</v>
      </c>
      <c r="F61" s="4">
        <v>109</v>
      </c>
      <c r="G61" s="5">
        <v>0.76223776223776218</v>
      </c>
      <c r="H61" s="6">
        <v>3.055737704918033</v>
      </c>
    </row>
    <row r="62" spans="1:14" x14ac:dyDescent="0.25">
      <c r="A62" s="164"/>
      <c r="B62" s="7" t="s">
        <v>2</v>
      </c>
      <c r="C62" s="113">
        <v>158</v>
      </c>
      <c r="D62" s="4">
        <v>148</v>
      </c>
      <c r="E62" s="5">
        <v>0.93670886075949367</v>
      </c>
      <c r="F62" s="4">
        <v>112</v>
      </c>
      <c r="G62" s="5">
        <v>0.70886075949367089</v>
      </c>
      <c r="H62" s="6">
        <v>2.561486486486487</v>
      </c>
    </row>
    <row r="63" spans="1:14" x14ac:dyDescent="0.25">
      <c r="A63" s="164"/>
      <c r="B63" s="7" t="s">
        <v>48</v>
      </c>
      <c r="C63" s="113">
        <v>179</v>
      </c>
      <c r="D63" s="4">
        <v>154</v>
      </c>
      <c r="E63" s="5">
        <v>0.86033519553072624</v>
      </c>
      <c r="F63" s="4">
        <v>127</v>
      </c>
      <c r="G63" s="5">
        <v>0.70949720670391059</v>
      </c>
      <c r="H63" s="6">
        <v>2.9051948051948049</v>
      </c>
    </row>
    <row r="64" spans="1:14" x14ac:dyDescent="0.25">
      <c r="A64" s="164"/>
      <c r="B64" s="7" t="s">
        <v>47</v>
      </c>
      <c r="C64" s="113">
        <v>179</v>
      </c>
      <c r="D64" s="4">
        <v>150</v>
      </c>
      <c r="E64" s="5">
        <v>0.83798882681564246</v>
      </c>
      <c r="F64" s="4">
        <v>118</v>
      </c>
      <c r="G64" s="5">
        <v>0.65921787709497204</v>
      </c>
      <c r="H64" s="6">
        <v>2.7637583892617452</v>
      </c>
    </row>
    <row r="65" spans="1:8" x14ac:dyDescent="0.25">
      <c r="A65" s="165"/>
      <c r="B65" s="54" t="s">
        <v>30</v>
      </c>
      <c r="C65" s="17">
        <f>IFERROR(SUM(C60:C64), "--")</f>
        <v>791</v>
      </c>
      <c r="D65" s="17">
        <f>IFERROR(SUM(D60:D64), "--")</f>
        <v>687</v>
      </c>
      <c r="E65" s="102">
        <f>IFERROR(D65/C65, "--" )</f>
        <v>0.8685208596713021</v>
      </c>
      <c r="F65" s="17">
        <f>IFERROR(SUM(F60:F64), "--")</f>
        <v>567</v>
      </c>
      <c r="G65" s="102">
        <f>IFERROR(F65/C65, "--" )</f>
        <v>0.7168141592920354</v>
      </c>
      <c r="H65" s="103" t="s">
        <v>32</v>
      </c>
    </row>
    <row r="66" spans="1:8" x14ac:dyDescent="0.25">
      <c r="A66" s="156" t="s">
        <v>113</v>
      </c>
      <c r="B66" s="87" t="s">
        <v>0</v>
      </c>
      <c r="C66" s="88">
        <v>46</v>
      </c>
      <c r="D66" s="88">
        <v>46</v>
      </c>
      <c r="E66" s="90">
        <v>1</v>
      </c>
      <c r="F66" s="88">
        <v>46</v>
      </c>
      <c r="G66" s="90">
        <v>1</v>
      </c>
      <c r="H66" s="89">
        <v>3.669565217391304</v>
      </c>
    </row>
    <row r="67" spans="1:8" x14ac:dyDescent="0.25">
      <c r="A67" s="157"/>
      <c r="B67" s="87" t="s">
        <v>1</v>
      </c>
      <c r="C67" s="88">
        <v>72</v>
      </c>
      <c r="D67" s="88">
        <v>60</v>
      </c>
      <c r="E67" s="90">
        <v>0.83333333333333337</v>
      </c>
      <c r="F67" s="88">
        <v>52</v>
      </c>
      <c r="G67" s="90">
        <v>0.72222222222222221</v>
      </c>
      <c r="H67" s="89">
        <v>3.1866666666666665</v>
      </c>
    </row>
    <row r="68" spans="1:8" x14ac:dyDescent="0.25">
      <c r="A68" s="157"/>
      <c r="B68" s="87" t="s">
        <v>2</v>
      </c>
      <c r="C68" s="88">
        <v>86</v>
      </c>
      <c r="D68" s="88">
        <v>74</v>
      </c>
      <c r="E68" s="90">
        <v>0.86046511627906974</v>
      </c>
      <c r="F68" s="88">
        <v>63</v>
      </c>
      <c r="G68" s="90">
        <v>0.73255813953488369</v>
      </c>
      <c r="H68" s="89">
        <v>3.0287671232876714</v>
      </c>
    </row>
    <row r="69" spans="1:8" x14ac:dyDescent="0.25">
      <c r="A69" s="157"/>
      <c r="B69" s="87" t="s">
        <v>48</v>
      </c>
      <c r="C69" s="88">
        <v>95</v>
      </c>
      <c r="D69" s="88">
        <v>81</v>
      </c>
      <c r="E69" s="90">
        <v>0.85263157894736841</v>
      </c>
      <c r="F69" s="88">
        <v>74</v>
      </c>
      <c r="G69" s="90">
        <v>0.77894736842105261</v>
      </c>
      <c r="H69" s="89">
        <v>3.2063291139240508</v>
      </c>
    </row>
    <row r="70" spans="1:8" x14ac:dyDescent="0.25">
      <c r="A70" s="157"/>
      <c r="B70" s="87" t="s">
        <v>47</v>
      </c>
      <c r="C70" s="88">
        <v>98</v>
      </c>
      <c r="D70" s="88">
        <v>80</v>
      </c>
      <c r="E70" s="90">
        <v>0.81632653061224492</v>
      </c>
      <c r="F70" s="88">
        <v>68</v>
      </c>
      <c r="G70" s="90">
        <v>0.69387755102040816</v>
      </c>
      <c r="H70" s="89">
        <v>3.1124999999999998</v>
      </c>
    </row>
    <row r="71" spans="1:8" x14ac:dyDescent="0.25">
      <c r="A71" s="158"/>
      <c r="B71" s="95" t="s">
        <v>30</v>
      </c>
      <c r="C71" s="107">
        <f>IFERROR(SUM(C66:C70), "--")</f>
        <v>397</v>
      </c>
      <c r="D71" s="107">
        <f>IFERROR(SUM(D66:D70), "--")</f>
        <v>341</v>
      </c>
      <c r="E71" s="109">
        <f>IFERROR(D71/C71, "--" )</f>
        <v>0.8589420654911839</v>
      </c>
      <c r="F71" s="107">
        <f>IFERROR(SUM(F66:F70), "--")</f>
        <v>303</v>
      </c>
      <c r="G71" s="109">
        <f>IFERROR(F71/C71, "--" )</f>
        <v>0.76322418136020154</v>
      </c>
      <c r="H71" s="108" t="s">
        <v>32</v>
      </c>
    </row>
    <row r="72" spans="1:8" x14ac:dyDescent="0.25">
      <c r="A72" s="162" t="s">
        <v>114</v>
      </c>
      <c r="B72" s="7" t="s">
        <v>0</v>
      </c>
      <c r="C72" s="119" t="s">
        <v>32</v>
      </c>
      <c r="D72" s="119" t="s">
        <v>32</v>
      </c>
      <c r="E72" s="52" t="s">
        <v>32</v>
      </c>
      <c r="F72" s="119" t="s">
        <v>32</v>
      </c>
      <c r="G72" s="52" t="s">
        <v>32</v>
      </c>
      <c r="H72" s="119" t="s">
        <v>32</v>
      </c>
    </row>
    <row r="73" spans="1:8" x14ac:dyDescent="0.25">
      <c r="A73" s="162"/>
      <c r="B73" s="7" t="s">
        <v>1</v>
      </c>
      <c r="C73" s="4">
        <v>1</v>
      </c>
      <c r="D73" s="4">
        <v>1</v>
      </c>
      <c r="E73" s="5">
        <v>1</v>
      </c>
      <c r="F73" s="4">
        <v>1</v>
      </c>
      <c r="G73" s="5">
        <v>1</v>
      </c>
      <c r="H73" s="6">
        <v>4</v>
      </c>
    </row>
    <row r="74" spans="1:8" x14ac:dyDescent="0.25">
      <c r="A74" s="162"/>
      <c r="B74" s="7" t="s">
        <v>2</v>
      </c>
      <c r="C74" s="4">
        <v>1</v>
      </c>
      <c r="D74" s="4">
        <v>1</v>
      </c>
      <c r="E74" s="5">
        <v>1</v>
      </c>
      <c r="F74" s="4">
        <v>1</v>
      </c>
      <c r="G74" s="5">
        <v>1</v>
      </c>
      <c r="H74" s="6">
        <v>4</v>
      </c>
    </row>
    <row r="75" spans="1:8" x14ac:dyDescent="0.25">
      <c r="A75" s="162"/>
      <c r="B75" s="7" t="s">
        <v>48</v>
      </c>
      <c r="C75" s="4">
        <v>1</v>
      </c>
      <c r="D75" s="4">
        <v>1</v>
      </c>
      <c r="E75" s="5">
        <v>1</v>
      </c>
      <c r="F75" s="4">
        <v>1</v>
      </c>
      <c r="G75" s="5">
        <v>1</v>
      </c>
      <c r="H75" s="6">
        <v>4</v>
      </c>
    </row>
    <row r="76" spans="1:8" x14ac:dyDescent="0.25">
      <c r="A76" s="162"/>
      <c r="B76" s="7" t="s">
        <v>47</v>
      </c>
      <c r="C76" s="4">
        <v>3</v>
      </c>
      <c r="D76" s="4">
        <v>3</v>
      </c>
      <c r="E76" s="5">
        <v>1</v>
      </c>
      <c r="F76" s="4">
        <v>3</v>
      </c>
      <c r="G76" s="5">
        <v>1</v>
      </c>
      <c r="H76" s="6">
        <v>4</v>
      </c>
    </row>
    <row r="77" spans="1:8" x14ac:dyDescent="0.25">
      <c r="A77" s="162"/>
      <c r="B77" s="54" t="s">
        <v>30</v>
      </c>
      <c r="C77" s="17">
        <f>IFERROR(SUM(C72:C76), "--")</f>
        <v>6</v>
      </c>
      <c r="D77" s="17">
        <f>IFERROR(SUM(D72:D76), "--")</f>
        <v>6</v>
      </c>
      <c r="E77" s="102">
        <f>IFERROR(D77/C77, "--" )</f>
        <v>1</v>
      </c>
      <c r="F77" s="17">
        <f>IFERROR(SUM(F72:F76), "--")</f>
        <v>6</v>
      </c>
      <c r="G77" s="102">
        <f>IFERROR(F77/C77, "--" )</f>
        <v>1</v>
      </c>
      <c r="H77" s="103" t="s">
        <v>32</v>
      </c>
    </row>
    <row r="78" spans="1:8" x14ac:dyDescent="0.25">
      <c r="A78" s="156" t="s">
        <v>115</v>
      </c>
      <c r="B78" s="87" t="s">
        <v>0</v>
      </c>
      <c r="C78" s="88">
        <v>18</v>
      </c>
      <c r="D78" s="88">
        <v>18</v>
      </c>
      <c r="E78" s="90">
        <v>1</v>
      </c>
      <c r="F78" s="88">
        <v>13</v>
      </c>
      <c r="G78" s="90">
        <v>0.72222222222222221</v>
      </c>
      <c r="H78" s="89">
        <v>2.5499999999999994</v>
      </c>
    </row>
    <row r="79" spans="1:8" x14ac:dyDescent="0.25">
      <c r="A79" s="157"/>
      <c r="B79" s="87" t="s">
        <v>1</v>
      </c>
      <c r="C79" s="88">
        <v>19</v>
      </c>
      <c r="D79" s="88">
        <v>19</v>
      </c>
      <c r="E79" s="90">
        <v>1</v>
      </c>
      <c r="F79" s="88">
        <v>17</v>
      </c>
      <c r="G79" s="90">
        <v>0.89473684210526316</v>
      </c>
      <c r="H79" s="89">
        <v>3.0052631578947371</v>
      </c>
    </row>
    <row r="80" spans="1:8" x14ac:dyDescent="0.25">
      <c r="A80" s="157"/>
      <c r="B80" s="87" t="s">
        <v>2</v>
      </c>
      <c r="C80" s="88">
        <v>22</v>
      </c>
      <c r="D80" s="88">
        <v>20</v>
      </c>
      <c r="E80" s="90">
        <v>0.90909090909090906</v>
      </c>
      <c r="F80" s="88">
        <v>16</v>
      </c>
      <c r="G80" s="90">
        <v>0.72727272727272729</v>
      </c>
      <c r="H80" s="89">
        <v>2.7149999999999999</v>
      </c>
    </row>
    <row r="81" spans="1:8" x14ac:dyDescent="0.25">
      <c r="A81" s="157"/>
      <c r="B81" s="87" t="s">
        <v>48</v>
      </c>
      <c r="C81" s="88">
        <v>15</v>
      </c>
      <c r="D81" s="88">
        <v>15</v>
      </c>
      <c r="E81" s="90">
        <v>1</v>
      </c>
      <c r="F81" s="88">
        <v>13</v>
      </c>
      <c r="G81" s="90">
        <v>0.8666666666666667</v>
      </c>
      <c r="H81" s="89">
        <v>3.16</v>
      </c>
    </row>
    <row r="82" spans="1:8" x14ac:dyDescent="0.25">
      <c r="A82" s="157"/>
      <c r="B82" s="87" t="s">
        <v>47</v>
      </c>
      <c r="C82" s="88">
        <v>16</v>
      </c>
      <c r="D82" s="88">
        <v>15</v>
      </c>
      <c r="E82" s="90">
        <v>0.9375</v>
      </c>
      <c r="F82" s="88">
        <v>11</v>
      </c>
      <c r="G82" s="90">
        <v>0.6875</v>
      </c>
      <c r="H82" s="89">
        <v>2.9333333333333331</v>
      </c>
    </row>
    <row r="83" spans="1:8" x14ac:dyDescent="0.25">
      <c r="A83" s="158"/>
      <c r="B83" s="95" t="s">
        <v>30</v>
      </c>
      <c r="C83" s="107">
        <f>IFERROR(SUM(C78:C82), "--")</f>
        <v>90</v>
      </c>
      <c r="D83" s="107">
        <f>IFERROR(SUM(D78:D82), "--")</f>
        <v>87</v>
      </c>
      <c r="E83" s="109">
        <f>IFERROR(D83/C83, "--" )</f>
        <v>0.96666666666666667</v>
      </c>
      <c r="F83" s="107">
        <f>IFERROR(SUM(F78:F82), "--")</f>
        <v>70</v>
      </c>
      <c r="G83" s="109">
        <f>IFERROR(F83/C83, "--" )</f>
        <v>0.77777777777777779</v>
      </c>
      <c r="H83" s="108" t="s">
        <v>32</v>
      </c>
    </row>
    <row r="84" spans="1:8" x14ac:dyDescent="0.25">
      <c r="A84" s="163" t="s">
        <v>116</v>
      </c>
      <c r="B84" s="7" t="s">
        <v>0</v>
      </c>
      <c r="C84" s="113">
        <v>4</v>
      </c>
      <c r="D84" s="4">
        <v>4</v>
      </c>
      <c r="E84" s="5">
        <v>1</v>
      </c>
      <c r="F84" s="4">
        <v>4</v>
      </c>
      <c r="G84" s="5">
        <v>1</v>
      </c>
      <c r="H84" s="6">
        <v>3.3250000000000002</v>
      </c>
    </row>
    <row r="85" spans="1:8" x14ac:dyDescent="0.25">
      <c r="A85" s="164"/>
      <c r="B85" s="7" t="s">
        <v>1</v>
      </c>
      <c r="C85" s="113">
        <v>7</v>
      </c>
      <c r="D85" s="4">
        <v>7</v>
      </c>
      <c r="E85" s="5">
        <v>1</v>
      </c>
      <c r="F85" s="4">
        <v>5</v>
      </c>
      <c r="G85" s="5">
        <v>0.7142857142857143</v>
      </c>
      <c r="H85" s="6">
        <v>2.5857142857142859</v>
      </c>
    </row>
    <row r="86" spans="1:8" x14ac:dyDescent="0.25">
      <c r="A86" s="164"/>
      <c r="B86" s="7" t="s">
        <v>2</v>
      </c>
      <c r="C86" s="113">
        <v>4</v>
      </c>
      <c r="D86" s="4">
        <v>4</v>
      </c>
      <c r="E86" s="5">
        <v>1</v>
      </c>
      <c r="F86" s="4">
        <v>2</v>
      </c>
      <c r="G86" s="5">
        <v>0.5</v>
      </c>
      <c r="H86" s="6">
        <v>2.1749999999999998</v>
      </c>
    </row>
    <row r="87" spans="1:8" x14ac:dyDescent="0.25">
      <c r="A87" s="164"/>
      <c r="B87" s="7" t="s">
        <v>48</v>
      </c>
      <c r="C87" s="113">
        <v>5</v>
      </c>
      <c r="D87" s="4">
        <v>4</v>
      </c>
      <c r="E87" s="5">
        <v>0.8</v>
      </c>
      <c r="F87" s="4">
        <v>2</v>
      </c>
      <c r="G87" s="5">
        <v>0.4</v>
      </c>
      <c r="H87" s="6">
        <v>1.825</v>
      </c>
    </row>
    <row r="88" spans="1:8" x14ac:dyDescent="0.25">
      <c r="A88" s="164"/>
      <c r="B88" s="7" t="s">
        <v>47</v>
      </c>
      <c r="C88" s="113">
        <v>5</v>
      </c>
      <c r="D88" s="4">
        <v>3</v>
      </c>
      <c r="E88" s="5">
        <v>0.6</v>
      </c>
      <c r="F88" s="4">
        <v>2</v>
      </c>
      <c r="G88" s="5">
        <v>0.4</v>
      </c>
      <c r="H88" s="6">
        <v>2.9</v>
      </c>
    </row>
    <row r="89" spans="1:8" x14ac:dyDescent="0.25">
      <c r="A89" s="165"/>
      <c r="B89" s="54" t="s">
        <v>30</v>
      </c>
      <c r="C89" s="17">
        <f>IFERROR(SUM(C84:C88), "--")</f>
        <v>25</v>
      </c>
      <c r="D89" s="17">
        <f>IFERROR(SUM(D84:D88), "--")</f>
        <v>22</v>
      </c>
      <c r="E89" s="102">
        <f>IFERROR(D89/C89, "--" )</f>
        <v>0.88</v>
      </c>
      <c r="F89" s="17">
        <f>IFERROR(SUM(F84:F88), "--")</f>
        <v>15</v>
      </c>
      <c r="G89" s="102">
        <f>IFERROR(F89/C89, "--" )</f>
        <v>0.6</v>
      </c>
      <c r="H89" s="103" t="s">
        <v>32</v>
      </c>
    </row>
    <row r="90" spans="1:8" x14ac:dyDescent="0.25">
      <c r="A90" s="156" t="s">
        <v>117</v>
      </c>
      <c r="B90" s="87" t="s">
        <v>0</v>
      </c>
      <c r="C90" s="88">
        <v>1</v>
      </c>
      <c r="D90" s="88">
        <v>1</v>
      </c>
      <c r="E90" s="90">
        <v>1</v>
      </c>
      <c r="F90" s="88">
        <v>1</v>
      </c>
      <c r="G90" s="90">
        <v>1</v>
      </c>
      <c r="H90" s="89">
        <v>3.7</v>
      </c>
    </row>
    <row r="91" spans="1:8" x14ac:dyDescent="0.25">
      <c r="A91" s="157"/>
      <c r="B91" s="87" t="s">
        <v>1</v>
      </c>
      <c r="C91" s="88">
        <v>1</v>
      </c>
      <c r="D91" s="88">
        <v>1</v>
      </c>
      <c r="E91" s="90">
        <v>1</v>
      </c>
      <c r="F91" s="88">
        <v>1</v>
      </c>
      <c r="G91" s="90">
        <v>1</v>
      </c>
      <c r="H91" s="89">
        <v>4</v>
      </c>
    </row>
    <row r="92" spans="1:8" x14ac:dyDescent="0.25">
      <c r="A92" s="157"/>
      <c r="B92" s="87" t="s">
        <v>2</v>
      </c>
      <c r="C92" s="88">
        <v>5</v>
      </c>
      <c r="D92" s="88">
        <v>4</v>
      </c>
      <c r="E92" s="90">
        <v>0.8</v>
      </c>
      <c r="F92" s="88">
        <v>3</v>
      </c>
      <c r="G92" s="90">
        <v>0.6</v>
      </c>
      <c r="H92" s="89">
        <v>2.9249999999999998</v>
      </c>
    </row>
    <row r="93" spans="1:8" x14ac:dyDescent="0.25">
      <c r="A93" s="157"/>
      <c r="B93" s="87" t="s">
        <v>48</v>
      </c>
      <c r="C93" s="88">
        <v>1</v>
      </c>
      <c r="D93" s="88">
        <v>1</v>
      </c>
      <c r="E93" s="90">
        <v>1</v>
      </c>
      <c r="F93" s="88">
        <v>1</v>
      </c>
      <c r="G93" s="90">
        <v>1</v>
      </c>
      <c r="H93" s="89">
        <v>4</v>
      </c>
    </row>
    <row r="94" spans="1:8" x14ac:dyDescent="0.25">
      <c r="A94" s="157"/>
      <c r="B94" s="87" t="s">
        <v>47</v>
      </c>
      <c r="C94" s="88">
        <v>2</v>
      </c>
      <c r="D94" s="88">
        <v>2</v>
      </c>
      <c r="E94" s="90">
        <v>1</v>
      </c>
      <c r="F94" s="88">
        <v>2</v>
      </c>
      <c r="G94" s="90">
        <v>1</v>
      </c>
      <c r="H94" s="89">
        <v>4</v>
      </c>
    </row>
    <row r="95" spans="1:8" x14ac:dyDescent="0.25">
      <c r="A95" s="158"/>
      <c r="B95" s="95" t="s">
        <v>30</v>
      </c>
      <c r="C95" s="107">
        <f>IFERROR(SUM(C90:C94), "--")</f>
        <v>10</v>
      </c>
      <c r="D95" s="107">
        <f>IFERROR(SUM(D90:D94), "--")</f>
        <v>9</v>
      </c>
      <c r="E95" s="109">
        <f>IFERROR(D95/C95, "--" )</f>
        <v>0.9</v>
      </c>
      <c r="F95" s="107">
        <f>IFERROR(SUM(F90:F94), "--")</f>
        <v>8</v>
      </c>
      <c r="G95" s="109">
        <f>IFERROR(F95/C95, "--" )</f>
        <v>0.8</v>
      </c>
      <c r="H95" s="108" t="s">
        <v>32</v>
      </c>
    </row>
    <row r="96" spans="1:8" x14ac:dyDescent="0.25">
      <c r="A96" s="162" t="s">
        <v>118</v>
      </c>
      <c r="B96" s="7" t="s">
        <v>0</v>
      </c>
      <c r="C96" s="113">
        <v>15</v>
      </c>
      <c r="D96" s="4">
        <v>13</v>
      </c>
      <c r="E96" s="5">
        <v>0.8666666666666667</v>
      </c>
      <c r="F96" s="4">
        <v>9</v>
      </c>
      <c r="G96" s="5">
        <v>0.6</v>
      </c>
      <c r="H96" s="6">
        <v>2.7769230769230768</v>
      </c>
    </row>
    <row r="97" spans="1:8" x14ac:dyDescent="0.25">
      <c r="A97" s="162"/>
      <c r="B97" s="7" t="s">
        <v>1</v>
      </c>
      <c r="C97" s="113">
        <v>12</v>
      </c>
      <c r="D97" s="4">
        <v>9</v>
      </c>
      <c r="E97" s="5">
        <v>0.75</v>
      </c>
      <c r="F97" s="4">
        <v>9</v>
      </c>
      <c r="G97" s="5">
        <v>0.75</v>
      </c>
      <c r="H97" s="6">
        <v>3.1222222222222227</v>
      </c>
    </row>
    <row r="98" spans="1:8" x14ac:dyDescent="0.25">
      <c r="A98" s="162"/>
      <c r="B98" s="7" t="s">
        <v>2</v>
      </c>
      <c r="C98" s="113">
        <v>14</v>
      </c>
      <c r="D98" s="4">
        <v>13</v>
      </c>
      <c r="E98" s="5">
        <v>0.9285714285714286</v>
      </c>
      <c r="F98" s="4">
        <v>12</v>
      </c>
      <c r="G98" s="5">
        <v>0.8571428571428571</v>
      </c>
      <c r="H98" s="6">
        <v>2.8833333333333337</v>
      </c>
    </row>
    <row r="99" spans="1:8" x14ac:dyDescent="0.25">
      <c r="A99" s="162"/>
      <c r="B99" s="7" t="s">
        <v>48</v>
      </c>
      <c r="C99" s="113">
        <v>10</v>
      </c>
      <c r="D99" s="4">
        <v>9</v>
      </c>
      <c r="E99" s="5">
        <v>0.9</v>
      </c>
      <c r="F99" s="4">
        <v>7</v>
      </c>
      <c r="G99" s="5">
        <v>0.7</v>
      </c>
      <c r="H99" s="6">
        <v>2.5111111111111111</v>
      </c>
    </row>
    <row r="100" spans="1:8" x14ac:dyDescent="0.25">
      <c r="A100" s="162"/>
      <c r="B100" s="7" t="s">
        <v>47</v>
      </c>
      <c r="C100" s="113">
        <v>11</v>
      </c>
      <c r="D100" s="4">
        <v>9</v>
      </c>
      <c r="E100" s="5">
        <v>0.81818181818181823</v>
      </c>
      <c r="F100" s="4">
        <v>6</v>
      </c>
      <c r="G100" s="5">
        <v>0.54545454545454541</v>
      </c>
      <c r="H100" s="6">
        <v>2.3333333333333335</v>
      </c>
    </row>
    <row r="101" spans="1:8" x14ac:dyDescent="0.25">
      <c r="A101" s="162"/>
      <c r="B101" s="54" t="s">
        <v>30</v>
      </c>
      <c r="C101" s="17">
        <f>IFERROR(SUM(C96:C100), "--")</f>
        <v>62</v>
      </c>
      <c r="D101" s="17">
        <f>IFERROR(SUM(D96:D100), "--")</f>
        <v>53</v>
      </c>
      <c r="E101" s="102">
        <f>IFERROR(D101/C101, "--" )</f>
        <v>0.85483870967741937</v>
      </c>
      <c r="F101" s="17">
        <f>IFERROR(SUM(F96:F100), "--")</f>
        <v>43</v>
      </c>
      <c r="G101" s="102">
        <f>IFERROR(F101/C101, "--" )</f>
        <v>0.69354838709677424</v>
      </c>
      <c r="H101" s="103" t="s">
        <v>32</v>
      </c>
    </row>
    <row r="102" spans="1:8" x14ac:dyDescent="0.25">
      <c r="A102" s="156" t="s">
        <v>119</v>
      </c>
      <c r="B102" s="87" t="s">
        <v>0</v>
      </c>
      <c r="C102" s="114" t="s">
        <v>32</v>
      </c>
      <c r="D102" s="114" t="s">
        <v>32</v>
      </c>
      <c r="E102" s="115" t="s">
        <v>32</v>
      </c>
      <c r="F102" s="114" t="s">
        <v>32</v>
      </c>
      <c r="G102" s="115" t="s">
        <v>32</v>
      </c>
      <c r="H102" s="116" t="s">
        <v>32</v>
      </c>
    </row>
    <row r="103" spans="1:8" x14ac:dyDescent="0.25">
      <c r="A103" s="157"/>
      <c r="B103" s="87" t="s">
        <v>1</v>
      </c>
      <c r="C103" s="88">
        <v>6</v>
      </c>
      <c r="D103" s="88">
        <v>5</v>
      </c>
      <c r="E103" s="90">
        <v>0.83333333333333337</v>
      </c>
      <c r="F103" s="88">
        <v>5</v>
      </c>
      <c r="G103" s="90">
        <v>0.83333333333333337</v>
      </c>
      <c r="H103" s="89">
        <v>3.5</v>
      </c>
    </row>
    <row r="104" spans="1:8" x14ac:dyDescent="0.25">
      <c r="A104" s="157"/>
      <c r="B104" s="87" t="s">
        <v>2</v>
      </c>
      <c r="C104" s="88">
        <v>1</v>
      </c>
      <c r="D104" s="88">
        <v>0</v>
      </c>
      <c r="E104" s="90">
        <v>0</v>
      </c>
      <c r="F104" s="88">
        <v>0</v>
      </c>
      <c r="G104" s="90">
        <v>0</v>
      </c>
      <c r="H104" s="89" t="s">
        <v>32</v>
      </c>
    </row>
    <row r="105" spans="1:8" x14ac:dyDescent="0.25">
      <c r="A105" s="157"/>
      <c r="B105" s="87" t="s">
        <v>48</v>
      </c>
      <c r="C105" s="114" t="s">
        <v>32</v>
      </c>
      <c r="D105" s="114" t="s">
        <v>32</v>
      </c>
      <c r="E105" s="115" t="s">
        <v>32</v>
      </c>
      <c r="F105" s="114" t="s">
        <v>32</v>
      </c>
      <c r="G105" s="115" t="s">
        <v>32</v>
      </c>
      <c r="H105" s="116" t="s">
        <v>32</v>
      </c>
    </row>
    <row r="106" spans="1:8" x14ac:dyDescent="0.25">
      <c r="A106" s="157"/>
      <c r="B106" s="87" t="s">
        <v>47</v>
      </c>
      <c r="C106" s="88">
        <v>1</v>
      </c>
      <c r="D106" s="88">
        <v>1</v>
      </c>
      <c r="E106" s="90">
        <v>1</v>
      </c>
      <c r="F106" s="88">
        <v>1</v>
      </c>
      <c r="G106" s="90">
        <v>1</v>
      </c>
      <c r="H106" s="89">
        <v>4</v>
      </c>
    </row>
    <row r="107" spans="1:8" x14ac:dyDescent="0.25">
      <c r="A107" s="158"/>
      <c r="B107" s="95" t="s">
        <v>30</v>
      </c>
      <c r="C107" s="107">
        <f>IFERROR(SUM(C102:C106), "--")</f>
        <v>8</v>
      </c>
      <c r="D107" s="107">
        <f>IFERROR(SUM(D102:D106), "--")</f>
        <v>6</v>
      </c>
      <c r="E107" s="109">
        <f>IFERROR(D107/C107, "--" )</f>
        <v>0.75</v>
      </c>
      <c r="F107" s="107">
        <f>IFERROR(SUM(F102:F106), "--")</f>
        <v>6</v>
      </c>
      <c r="G107" s="109">
        <f>IFERROR(F107/C107, "--" )</f>
        <v>0.75</v>
      </c>
      <c r="H107" s="108" t="s">
        <v>32</v>
      </c>
    </row>
    <row r="108" spans="1:8" x14ac:dyDescent="0.25">
      <c r="A108" s="163" t="s">
        <v>120</v>
      </c>
      <c r="B108" s="7" t="s">
        <v>0</v>
      </c>
      <c r="C108" s="113">
        <v>47</v>
      </c>
      <c r="D108" s="4">
        <v>43</v>
      </c>
      <c r="E108" s="5">
        <v>0.91489361702127658</v>
      </c>
      <c r="F108" s="4">
        <v>30</v>
      </c>
      <c r="G108" s="5">
        <v>0.63829787234042556</v>
      </c>
      <c r="H108" s="6">
        <v>2.5121951219512195</v>
      </c>
    </row>
    <row r="109" spans="1:8" x14ac:dyDescent="0.25">
      <c r="A109" s="164"/>
      <c r="B109" s="7" t="s">
        <v>1</v>
      </c>
      <c r="C109" s="113">
        <v>21</v>
      </c>
      <c r="D109" s="4">
        <v>14</v>
      </c>
      <c r="E109" s="5">
        <v>0.66666666666666663</v>
      </c>
      <c r="F109" s="4">
        <v>13</v>
      </c>
      <c r="G109" s="5">
        <v>0.61904761904761907</v>
      </c>
      <c r="H109" s="6">
        <v>3.4384615384615391</v>
      </c>
    </row>
    <row r="110" spans="1:8" x14ac:dyDescent="0.25">
      <c r="A110" s="164"/>
      <c r="B110" s="7" t="s">
        <v>2</v>
      </c>
      <c r="C110" s="113">
        <v>20</v>
      </c>
      <c r="D110" s="4">
        <v>17</v>
      </c>
      <c r="E110" s="5">
        <v>0.85</v>
      </c>
      <c r="F110" s="4">
        <v>15</v>
      </c>
      <c r="G110" s="5">
        <v>0.75</v>
      </c>
      <c r="H110" s="6">
        <v>3.2124999999999999</v>
      </c>
    </row>
    <row r="111" spans="1:8" x14ac:dyDescent="0.25">
      <c r="A111" s="164"/>
      <c r="B111" s="7" t="s">
        <v>48</v>
      </c>
      <c r="C111" s="113">
        <v>21</v>
      </c>
      <c r="D111" s="4">
        <v>17</v>
      </c>
      <c r="E111" s="5">
        <v>0.80952380952380953</v>
      </c>
      <c r="F111" s="4">
        <v>11</v>
      </c>
      <c r="G111" s="5">
        <v>0.52380952380952384</v>
      </c>
      <c r="H111" s="6">
        <v>1.9</v>
      </c>
    </row>
    <row r="112" spans="1:8" x14ac:dyDescent="0.25">
      <c r="A112" s="164"/>
      <c r="B112" s="7" t="s">
        <v>47</v>
      </c>
      <c r="C112" s="113">
        <v>17</v>
      </c>
      <c r="D112" s="4">
        <v>11</v>
      </c>
      <c r="E112" s="5">
        <v>0.6470588235294118</v>
      </c>
      <c r="F112" s="4">
        <v>9</v>
      </c>
      <c r="G112" s="5">
        <v>0.52941176470588236</v>
      </c>
      <c r="H112" s="6">
        <v>3.0363636363636362</v>
      </c>
    </row>
    <row r="113" spans="1:8" x14ac:dyDescent="0.25">
      <c r="A113" s="165"/>
      <c r="B113" s="54" t="s">
        <v>30</v>
      </c>
      <c r="C113" s="17">
        <f>IFERROR(SUM(C108:C112), "--")</f>
        <v>126</v>
      </c>
      <c r="D113" s="17">
        <f>IFERROR(SUM(D108:D112), "--")</f>
        <v>102</v>
      </c>
      <c r="E113" s="102">
        <f>IFERROR(D113/C113, "--" )</f>
        <v>0.80952380952380953</v>
      </c>
      <c r="F113" s="17">
        <f>IFERROR(SUM(F108:F112), "--")</f>
        <v>78</v>
      </c>
      <c r="G113" s="102">
        <f>IFERROR(F113/C113, "--" )</f>
        <v>0.61904761904761907</v>
      </c>
      <c r="H113" s="103" t="s">
        <v>32</v>
      </c>
    </row>
    <row r="114" spans="1:8" x14ac:dyDescent="0.25">
      <c r="A114" s="156" t="s">
        <v>121</v>
      </c>
      <c r="B114" s="87" t="s">
        <v>0</v>
      </c>
      <c r="C114" s="88">
        <v>10</v>
      </c>
      <c r="D114" s="88">
        <v>10</v>
      </c>
      <c r="E114" s="90">
        <v>1</v>
      </c>
      <c r="F114" s="88">
        <v>9</v>
      </c>
      <c r="G114" s="90">
        <v>0.9</v>
      </c>
      <c r="H114" s="89">
        <v>3.2</v>
      </c>
    </row>
    <row r="115" spans="1:8" x14ac:dyDescent="0.25">
      <c r="A115" s="157"/>
      <c r="B115" s="87" t="s">
        <v>1</v>
      </c>
      <c r="C115" s="88">
        <v>8</v>
      </c>
      <c r="D115" s="88">
        <v>7</v>
      </c>
      <c r="E115" s="90">
        <v>0.875</v>
      </c>
      <c r="F115" s="88">
        <v>5</v>
      </c>
      <c r="G115" s="90">
        <v>0.625</v>
      </c>
      <c r="H115" s="89">
        <v>2.8571428571428572</v>
      </c>
    </row>
    <row r="116" spans="1:8" x14ac:dyDescent="0.25">
      <c r="A116" s="157"/>
      <c r="B116" s="87" t="s">
        <v>2</v>
      </c>
      <c r="C116" s="88">
        <v>5</v>
      </c>
      <c r="D116" s="88">
        <v>4</v>
      </c>
      <c r="E116" s="90">
        <v>0.8</v>
      </c>
      <c r="F116" s="88">
        <v>3</v>
      </c>
      <c r="G116" s="90">
        <v>0.6</v>
      </c>
      <c r="H116" s="89">
        <v>2.75</v>
      </c>
    </row>
    <row r="117" spans="1:8" x14ac:dyDescent="0.25">
      <c r="A117" s="157"/>
      <c r="B117" s="87" t="s">
        <v>48</v>
      </c>
      <c r="C117" s="88">
        <v>4</v>
      </c>
      <c r="D117" s="88">
        <v>4</v>
      </c>
      <c r="E117" s="90">
        <v>1</v>
      </c>
      <c r="F117" s="88">
        <v>4</v>
      </c>
      <c r="G117" s="90">
        <v>1</v>
      </c>
      <c r="H117" s="89">
        <v>2.85</v>
      </c>
    </row>
    <row r="118" spans="1:8" x14ac:dyDescent="0.25">
      <c r="A118" s="157"/>
      <c r="B118" s="87" t="s">
        <v>47</v>
      </c>
      <c r="C118" s="88">
        <v>3</v>
      </c>
      <c r="D118" s="88">
        <v>3</v>
      </c>
      <c r="E118" s="90">
        <v>1</v>
      </c>
      <c r="F118" s="88">
        <v>3</v>
      </c>
      <c r="G118" s="90">
        <v>1</v>
      </c>
      <c r="H118" s="89">
        <v>3.2333333333333334</v>
      </c>
    </row>
    <row r="119" spans="1:8" x14ac:dyDescent="0.25">
      <c r="A119" s="158"/>
      <c r="B119" s="95" t="s">
        <v>30</v>
      </c>
      <c r="C119" s="107">
        <f>IFERROR(SUM(C114:C118), "--")</f>
        <v>30</v>
      </c>
      <c r="D119" s="107">
        <f>IFERROR(SUM(D114:D118), "--")</f>
        <v>28</v>
      </c>
      <c r="E119" s="109">
        <f>IFERROR(D119/C119, "--" )</f>
        <v>0.93333333333333335</v>
      </c>
      <c r="F119" s="107">
        <f>IFERROR(SUM(F114:F118), "--")</f>
        <v>24</v>
      </c>
      <c r="G119" s="109">
        <f>IFERROR(F119/C119, "--" )</f>
        <v>0.8</v>
      </c>
      <c r="H119" s="108" t="s">
        <v>32</v>
      </c>
    </row>
    <row r="120" spans="1:8" x14ac:dyDescent="0.25">
      <c r="A120" s="162" t="s">
        <v>122</v>
      </c>
      <c r="B120" s="7" t="s">
        <v>0</v>
      </c>
      <c r="C120" s="119" t="s">
        <v>32</v>
      </c>
      <c r="D120" s="119" t="s">
        <v>32</v>
      </c>
      <c r="E120" s="52" t="s">
        <v>32</v>
      </c>
      <c r="F120" s="119" t="s">
        <v>32</v>
      </c>
      <c r="G120" s="52" t="s">
        <v>32</v>
      </c>
      <c r="H120" s="119" t="s">
        <v>32</v>
      </c>
    </row>
    <row r="121" spans="1:8" x14ac:dyDescent="0.25">
      <c r="A121" s="162"/>
      <c r="B121" s="7" t="s">
        <v>1</v>
      </c>
      <c r="C121" s="20" t="s">
        <v>32</v>
      </c>
      <c r="D121" s="20" t="s">
        <v>32</v>
      </c>
      <c r="E121" s="117" t="s">
        <v>32</v>
      </c>
      <c r="F121" s="20" t="s">
        <v>32</v>
      </c>
      <c r="G121" s="117" t="s">
        <v>32</v>
      </c>
      <c r="H121" s="118" t="s">
        <v>32</v>
      </c>
    </row>
    <row r="122" spans="1:8" x14ac:dyDescent="0.25">
      <c r="A122" s="162"/>
      <c r="B122" s="7" t="s">
        <v>2</v>
      </c>
      <c r="C122" s="4">
        <v>30</v>
      </c>
      <c r="D122" s="4">
        <v>30</v>
      </c>
      <c r="E122" s="5">
        <v>1</v>
      </c>
      <c r="F122" s="4">
        <v>30</v>
      </c>
      <c r="G122" s="5">
        <v>1</v>
      </c>
      <c r="H122" s="6">
        <v>4</v>
      </c>
    </row>
    <row r="123" spans="1:8" x14ac:dyDescent="0.25">
      <c r="A123" s="162"/>
      <c r="B123" s="7" t="s">
        <v>48</v>
      </c>
      <c r="C123" s="4">
        <v>14</v>
      </c>
      <c r="D123" s="4">
        <v>13</v>
      </c>
      <c r="E123" s="5">
        <v>0.9285714285714286</v>
      </c>
      <c r="F123" s="4">
        <v>13</v>
      </c>
      <c r="G123" s="5">
        <v>0.9285714285714286</v>
      </c>
      <c r="H123" s="6">
        <v>3.9000000000000004</v>
      </c>
    </row>
    <row r="124" spans="1:8" x14ac:dyDescent="0.25">
      <c r="A124" s="162"/>
      <c r="B124" s="7" t="s">
        <v>47</v>
      </c>
      <c r="C124" s="4">
        <v>8</v>
      </c>
      <c r="D124" s="4">
        <v>7</v>
      </c>
      <c r="E124" s="5">
        <v>0.875</v>
      </c>
      <c r="F124" s="4">
        <v>6</v>
      </c>
      <c r="G124" s="5">
        <v>0.75</v>
      </c>
      <c r="H124" s="6">
        <v>3.4285714285714284</v>
      </c>
    </row>
    <row r="125" spans="1:8" x14ac:dyDescent="0.25">
      <c r="A125" s="162"/>
      <c r="B125" s="54" t="s">
        <v>30</v>
      </c>
      <c r="C125" s="17">
        <f>IFERROR(SUM(C120:C124), "--")</f>
        <v>52</v>
      </c>
      <c r="D125" s="17">
        <f>IFERROR(SUM(D120:D124), "--")</f>
        <v>50</v>
      </c>
      <c r="E125" s="102">
        <f>IFERROR(D125/C125, "--" )</f>
        <v>0.96153846153846156</v>
      </c>
      <c r="F125" s="17">
        <f>IFERROR(SUM(F120:F124), "--")</f>
        <v>49</v>
      </c>
      <c r="G125" s="102">
        <f>IFERROR(F125/C125, "--" )</f>
        <v>0.94230769230769229</v>
      </c>
      <c r="H125" s="103" t="s">
        <v>32</v>
      </c>
    </row>
    <row r="126" spans="1:8" x14ac:dyDescent="0.25">
      <c r="A126" s="156" t="s">
        <v>123</v>
      </c>
      <c r="B126" s="87" t="s">
        <v>0</v>
      </c>
      <c r="C126" s="114" t="s">
        <v>32</v>
      </c>
      <c r="D126" s="114" t="s">
        <v>32</v>
      </c>
      <c r="E126" s="115" t="s">
        <v>32</v>
      </c>
      <c r="F126" s="114" t="s">
        <v>32</v>
      </c>
      <c r="G126" s="115" t="s">
        <v>32</v>
      </c>
      <c r="H126" s="116" t="s">
        <v>32</v>
      </c>
    </row>
    <row r="127" spans="1:8" x14ac:dyDescent="0.25">
      <c r="A127" s="157"/>
      <c r="B127" s="87" t="s">
        <v>1</v>
      </c>
      <c r="C127" s="114" t="s">
        <v>32</v>
      </c>
      <c r="D127" s="114" t="s">
        <v>32</v>
      </c>
      <c r="E127" s="115" t="s">
        <v>32</v>
      </c>
      <c r="F127" s="114" t="s">
        <v>32</v>
      </c>
      <c r="G127" s="115" t="s">
        <v>32</v>
      </c>
      <c r="H127" s="116" t="s">
        <v>32</v>
      </c>
    </row>
    <row r="128" spans="1:8" x14ac:dyDescent="0.25">
      <c r="A128" s="157"/>
      <c r="B128" s="87" t="s">
        <v>2</v>
      </c>
      <c r="C128" s="114" t="s">
        <v>32</v>
      </c>
      <c r="D128" s="114" t="s">
        <v>32</v>
      </c>
      <c r="E128" s="115" t="s">
        <v>32</v>
      </c>
      <c r="F128" s="114" t="s">
        <v>32</v>
      </c>
      <c r="G128" s="115" t="s">
        <v>32</v>
      </c>
      <c r="H128" s="116" t="s">
        <v>32</v>
      </c>
    </row>
    <row r="129" spans="1:8" x14ac:dyDescent="0.25">
      <c r="A129" s="157"/>
      <c r="B129" s="87" t="s">
        <v>48</v>
      </c>
      <c r="C129" s="88">
        <v>2</v>
      </c>
      <c r="D129" s="88">
        <v>2</v>
      </c>
      <c r="E129" s="90">
        <v>1</v>
      </c>
      <c r="F129" s="88">
        <v>2</v>
      </c>
      <c r="G129" s="90">
        <v>1</v>
      </c>
      <c r="H129" s="89">
        <v>4</v>
      </c>
    </row>
    <row r="130" spans="1:8" x14ac:dyDescent="0.25">
      <c r="A130" s="157"/>
      <c r="B130" s="87" t="s">
        <v>47</v>
      </c>
      <c r="C130" s="88">
        <v>3</v>
      </c>
      <c r="D130" s="88">
        <v>3</v>
      </c>
      <c r="E130" s="90">
        <v>1</v>
      </c>
      <c r="F130" s="88">
        <v>3</v>
      </c>
      <c r="G130" s="90">
        <v>1</v>
      </c>
      <c r="H130" s="89">
        <v>4</v>
      </c>
    </row>
    <row r="131" spans="1:8" x14ac:dyDescent="0.25">
      <c r="A131" s="158"/>
      <c r="B131" s="95" t="s">
        <v>30</v>
      </c>
      <c r="C131" s="107">
        <f>IFERROR(SUM(C126:C130), "--")</f>
        <v>5</v>
      </c>
      <c r="D131" s="107">
        <f>IFERROR(SUM(D126:D130), "--")</f>
        <v>5</v>
      </c>
      <c r="E131" s="109">
        <f>IFERROR(D131/C131, "--" )</f>
        <v>1</v>
      </c>
      <c r="F131" s="107">
        <f>IFERROR(SUM(F126:F130), "--")</f>
        <v>5</v>
      </c>
      <c r="G131" s="109">
        <f>IFERROR(F131/C131, "--" )</f>
        <v>1</v>
      </c>
      <c r="H131" s="108" t="s">
        <v>32</v>
      </c>
    </row>
    <row r="132" spans="1:8" x14ac:dyDescent="0.25">
      <c r="A132" s="163" t="s">
        <v>124</v>
      </c>
      <c r="B132" s="7" t="s">
        <v>0</v>
      </c>
      <c r="C132" s="113">
        <v>20</v>
      </c>
      <c r="D132" s="4">
        <v>16</v>
      </c>
      <c r="E132" s="5">
        <v>0.8</v>
      </c>
      <c r="F132" s="4">
        <v>16</v>
      </c>
      <c r="G132" s="5">
        <v>0.8</v>
      </c>
      <c r="H132" s="6">
        <v>3.6428571428571428</v>
      </c>
    </row>
    <row r="133" spans="1:8" x14ac:dyDescent="0.25">
      <c r="A133" s="164"/>
      <c r="B133" s="7" t="s">
        <v>1</v>
      </c>
      <c r="C133" s="113">
        <v>7</v>
      </c>
      <c r="D133" s="4">
        <v>6</v>
      </c>
      <c r="E133" s="5">
        <v>0.8571428571428571</v>
      </c>
      <c r="F133" s="4">
        <v>6</v>
      </c>
      <c r="G133" s="5">
        <v>0.8571428571428571</v>
      </c>
      <c r="H133" s="6">
        <v>3.5666666666666664</v>
      </c>
    </row>
    <row r="134" spans="1:8" x14ac:dyDescent="0.25">
      <c r="A134" s="164"/>
      <c r="B134" s="7" t="s">
        <v>2</v>
      </c>
      <c r="C134" s="113">
        <v>10</v>
      </c>
      <c r="D134" s="4">
        <v>10</v>
      </c>
      <c r="E134" s="5">
        <v>1</v>
      </c>
      <c r="F134" s="4">
        <v>10</v>
      </c>
      <c r="G134" s="5">
        <v>1</v>
      </c>
      <c r="H134" s="6">
        <v>3.97</v>
      </c>
    </row>
    <row r="135" spans="1:8" x14ac:dyDescent="0.25">
      <c r="A135" s="164"/>
      <c r="B135" s="7" t="s">
        <v>48</v>
      </c>
      <c r="C135" s="113">
        <v>16</v>
      </c>
      <c r="D135" s="4">
        <v>16</v>
      </c>
      <c r="E135" s="5">
        <v>1</v>
      </c>
      <c r="F135" s="4">
        <v>15</v>
      </c>
      <c r="G135" s="5">
        <v>0.9375</v>
      </c>
      <c r="H135" s="6">
        <v>3.375</v>
      </c>
    </row>
    <row r="136" spans="1:8" x14ac:dyDescent="0.25">
      <c r="A136" s="164"/>
      <c r="B136" s="7" t="s">
        <v>47</v>
      </c>
      <c r="C136" s="113">
        <v>8</v>
      </c>
      <c r="D136" s="4">
        <v>6</v>
      </c>
      <c r="E136" s="5">
        <v>0.75</v>
      </c>
      <c r="F136" s="4">
        <v>4</v>
      </c>
      <c r="G136" s="5">
        <v>0.5</v>
      </c>
      <c r="H136" s="6">
        <v>2.6666666666666665</v>
      </c>
    </row>
    <row r="137" spans="1:8" x14ac:dyDescent="0.25">
      <c r="A137" s="165"/>
      <c r="B137" s="54" t="s">
        <v>30</v>
      </c>
      <c r="C137" s="17">
        <f>IFERROR(SUM(C132:C136), "--")</f>
        <v>61</v>
      </c>
      <c r="D137" s="17">
        <f>IFERROR(SUM(D132:D136), "--")</f>
        <v>54</v>
      </c>
      <c r="E137" s="102">
        <f>IFERROR(D137/C137, "--" )</f>
        <v>0.88524590163934425</v>
      </c>
      <c r="F137" s="17">
        <f>IFERROR(SUM(F132:F136), "--")</f>
        <v>51</v>
      </c>
      <c r="G137" s="102">
        <f>IFERROR(F137/C137, "--" )</f>
        <v>0.83606557377049184</v>
      </c>
      <c r="H137" s="103" t="s">
        <v>32</v>
      </c>
    </row>
    <row r="138" spans="1:8" x14ac:dyDescent="0.25">
      <c r="A138" s="156" t="s">
        <v>125</v>
      </c>
      <c r="B138" s="87" t="s">
        <v>0</v>
      </c>
      <c r="C138" s="114" t="s">
        <v>32</v>
      </c>
      <c r="D138" s="114" t="s">
        <v>32</v>
      </c>
      <c r="E138" s="115" t="s">
        <v>32</v>
      </c>
      <c r="F138" s="114" t="s">
        <v>32</v>
      </c>
      <c r="G138" s="115" t="s">
        <v>32</v>
      </c>
      <c r="H138" s="116" t="s">
        <v>32</v>
      </c>
    </row>
    <row r="139" spans="1:8" x14ac:dyDescent="0.25">
      <c r="A139" s="157"/>
      <c r="B139" s="87" t="s">
        <v>1</v>
      </c>
      <c r="C139" s="88">
        <v>1</v>
      </c>
      <c r="D139" s="88">
        <v>1</v>
      </c>
      <c r="E139" s="90">
        <v>1</v>
      </c>
      <c r="F139" s="88">
        <v>1</v>
      </c>
      <c r="G139" s="90">
        <v>1</v>
      </c>
      <c r="H139" s="89">
        <v>3.7</v>
      </c>
    </row>
    <row r="140" spans="1:8" x14ac:dyDescent="0.25">
      <c r="A140" s="157"/>
      <c r="B140" s="87" t="s">
        <v>2</v>
      </c>
      <c r="C140" s="88">
        <v>1</v>
      </c>
      <c r="D140" s="88">
        <v>1</v>
      </c>
      <c r="E140" s="90">
        <v>1</v>
      </c>
      <c r="F140" s="88">
        <v>1</v>
      </c>
      <c r="G140" s="90">
        <v>1</v>
      </c>
      <c r="H140" s="89">
        <v>4</v>
      </c>
    </row>
    <row r="141" spans="1:8" x14ac:dyDescent="0.25">
      <c r="A141" s="157"/>
      <c r="B141" s="87" t="s">
        <v>48</v>
      </c>
      <c r="C141" s="88">
        <v>4</v>
      </c>
      <c r="D141" s="88">
        <v>4</v>
      </c>
      <c r="E141" s="90">
        <v>1</v>
      </c>
      <c r="F141" s="88">
        <v>4</v>
      </c>
      <c r="G141" s="90">
        <v>1</v>
      </c>
      <c r="H141" s="89">
        <v>3.75</v>
      </c>
    </row>
    <row r="142" spans="1:8" x14ac:dyDescent="0.25">
      <c r="A142" s="157"/>
      <c r="B142" s="87" t="s">
        <v>47</v>
      </c>
      <c r="C142" s="88">
        <v>2</v>
      </c>
      <c r="D142" s="88">
        <v>2</v>
      </c>
      <c r="E142" s="90">
        <v>1</v>
      </c>
      <c r="F142" s="88">
        <v>2</v>
      </c>
      <c r="G142" s="90">
        <v>1</v>
      </c>
      <c r="H142" s="89">
        <v>4</v>
      </c>
    </row>
    <row r="143" spans="1:8" x14ac:dyDescent="0.25">
      <c r="A143" s="158"/>
      <c r="B143" s="95" t="s">
        <v>30</v>
      </c>
      <c r="C143" s="107">
        <f>IFERROR(SUM(C138:C142), "--")</f>
        <v>8</v>
      </c>
      <c r="D143" s="107">
        <f>IFERROR(SUM(D138:D142), "--")</f>
        <v>8</v>
      </c>
      <c r="E143" s="109">
        <f>IFERROR(D143/C143, "--" )</f>
        <v>1</v>
      </c>
      <c r="F143" s="107">
        <f>IFERROR(SUM(F138:F142), "--")</f>
        <v>8</v>
      </c>
      <c r="G143" s="109">
        <f>IFERROR(F143/C143, "--" )</f>
        <v>1</v>
      </c>
      <c r="H143" s="108" t="s">
        <v>32</v>
      </c>
    </row>
    <row r="144" spans="1:8" x14ac:dyDescent="0.25">
      <c r="A144" s="162" t="s">
        <v>126</v>
      </c>
      <c r="B144" s="7" t="s">
        <v>0</v>
      </c>
      <c r="C144" s="113">
        <v>1</v>
      </c>
      <c r="D144" s="4">
        <v>1</v>
      </c>
      <c r="E144" s="5">
        <v>1</v>
      </c>
      <c r="F144" s="4">
        <v>1</v>
      </c>
      <c r="G144" s="5">
        <v>1</v>
      </c>
      <c r="H144" s="6">
        <v>4</v>
      </c>
    </row>
    <row r="145" spans="1:8" x14ac:dyDescent="0.25">
      <c r="A145" s="162"/>
      <c r="B145" s="7" t="s">
        <v>1</v>
      </c>
      <c r="C145" s="113">
        <v>1</v>
      </c>
      <c r="D145" s="4">
        <v>1</v>
      </c>
      <c r="E145" s="5">
        <v>1</v>
      </c>
      <c r="F145" s="4">
        <v>1</v>
      </c>
      <c r="G145" s="5">
        <v>1</v>
      </c>
      <c r="H145" s="6">
        <v>4</v>
      </c>
    </row>
    <row r="146" spans="1:8" x14ac:dyDescent="0.25">
      <c r="A146" s="162"/>
      <c r="B146" s="7" t="s">
        <v>2</v>
      </c>
      <c r="C146" s="113">
        <v>3</v>
      </c>
      <c r="D146" s="4">
        <v>3</v>
      </c>
      <c r="E146" s="5">
        <v>1</v>
      </c>
      <c r="F146" s="4">
        <v>3</v>
      </c>
      <c r="G146" s="5">
        <v>1</v>
      </c>
      <c r="H146" s="6">
        <v>4</v>
      </c>
    </row>
    <row r="147" spans="1:8" x14ac:dyDescent="0.25">
      <c r="A147" s="162"/>
      <c r="B147" s="7" t="s">
        <v>48</v>
      </c>
      <c r="C147" s="113">
        <v>2</v>
      </c>
      <c r="D147" s="4">
        <v>2</v>
      </c>
      <c r="E147" s="5">
        <v>1</v>
      </c>
      <c r="F147" s="4">
        <v>2</v>
      </c>
      <c r="G147" s="5">
        <v>1</v>
      </c>
      <c r="H147" s="6">
        <v>3.85</v>
      </c>
    </row>
    <row r="148" spans="1:8" x14ac:dyDescent="0.25">
      <c r="A148" s="162"/>
      <c r="B148" s="7" t="s">
        <v>47</v>
      </c>
      <c r="C148" s="113">
        <v>2</v>
      </c>
      <c r="D148" s="4">
        <v>2</v>
      </c>
      <c r="E148" s="5">
        <v>1</v>
      </c>
      <c r="F148" s="4">
        <v>2</v>
      </c>
      <c r="G148" s="5">
        <v>1</v>
      </c>
      <c r="H148" s="6">
        <v>4</v>
      </c>
    </row>
    <row r="149" spans="1:8" x14ac:dyDescent="0.25">
      <c r="A149" s="162"/>
      <c r="B149" s="54" t="s">
        <v>30</v>
      </c>
      <c r="C149" s="17">
        <f>IFERROR(SUM(C144:C148), "--")</f>
        <v>9</v>
      </c>
      <c r="D149" s="17">
        <f>IFERROR(SUM(D144:D148), "--")</f>
        <v>9</v>
      </c>
      <c r="E149" s="102">
        <f>IFERROR(D149/C149, "--" )</f>
        <v>1</v>
      </c>
      <c r="F149" s="17">
        <f>IFERROR(SUM(F144:F148), "--")</f>
        <v>9</v>
      </c>
      <c r="G149" s="102">
        <f>IFERROR(F149/C149, "--" )</f>
        <v>1</v>
      </c>
      <c r="H149" s="103" t="s">
        <v>32</v>
      </c>
    </row>
    <row r="150" spans="1:8" x14ac:dyDescent="0.25">
      <c r="A150" s="156" t="s">
        <v>127</v>
      </c>
      <c r="B150" s="87" t="s">
        <v>0</v>
      </c>
      <c r="C150" s="88">
        <v>8</v>
      </c>
      <c r="D150" s="88">
        <v>6</v>
      </c>
      <c r="E150" s="90">
        <v>0.75</v>
      </c>
      <c r="F150" s="88">
        <v>5</v>
      </c>
      <c r="G150" s="90">
        <v>0.625</v>
      </c>
      <c r="H150" s="89">
        <v>2.6666666666666665</v>
      </c>
    </row>
    <row r="151" spans="1:8" x14ac:dyDescent="0.25">
      <c r="A151" s="157"/>
      <c r="B151" s="87" t="s">
        <v>1</v>
      </c>
      <c r="C151" s="114" t="s">
        <v>32</v>
      </c>
      <c r="D151" s="114" t="s">
        <v>32</v>
      </c>
      <c r="E151" s="115" t="s">
        <v>32</v>
      </c>
      <c r="F151" s="114" t="s">
        <v>32</v>
      </c>
      <c r="G151" s="115" t="s">
        <v>32</v>
      </c>
      <c r="H151" s="116" t="s">
        <v>32</v>
      </c>
    </row>
    <row r="152" spans="1:8" x14ac:dyDescent="0.25">
      <c r="A152" s="157"/>
      <c r="B152" s="87" t="s">
        <v>2</v>
      </c>
      <c r="C152" s="88">
        <v>6</v>
      </c>
      <c r="D152" s="88">
        <v>6</v>
      </c>
      <c r="E152" s="90">
        <v>1</v>
      </c>
      <c r="F152" s="88">
        <v>6</v>
      </c>
      <c r="G152" s="90">
        <v>1</v>
      </c>
      <c r="H152" s="89">
        <v>3.5399999999999996</v>
      </c>
    </row>
    <row r="153" spans="1:8" x14ac:dyDescent="0.25">
      <c r="A153" s="157"/>
      <c r="B153" s="87" t="s">
        <v>48</v>
      </c>
      <c r="C153" s="88">
        <v>10</v>
      </c>
      <c r="D153" s="88">
        <v>8</v>
      </c>
      <c r="E153" s="90">
        <v>0.8</v>
      </c>
      <c r="F153" s="88">
        <v>8</v>
      </c>
      <c r="G153" s="90">
        <v>0.8</v>
      </c>
      <c r="H153" s="89">
        <v>3.7124999999999999</v>
      </c>
    </row>
    <row r="154" spans="1:8" x14ac:dyDescent="0.25">
      <c r="A154" s="157"/>
      <c r="B154" s="87" t="s">
        <v>47</v>
      </c>
      <c r="C154" s="88">
        <v>5</v>
      </c>
      <c r="D154" s="88">
        <v>5</v>
      </c>
      <c r="E154" s="90">
        <v>1</v>
      </c>
      <c r="F154" s="88">
        <v>4</v>
      </c>
      <c r="G154" s="90">
        <v>0.8</v>
      </c>
      <c r="H154" s="89">
        <v>2.8250000000000002</v>
      </c>
    </row>
    <row r="155" spans="1:8" x14ac:dyDescent="0.25">
      <c r="A155" s="158"/>
      <c r="B155" s="95" t="s">
        <v>30</v>
      </c>
      <c r="C155" s="107">
        <f>IFERROR(SUM(C150:C154), "--")</f>
        <v>29</v>
      </c>
      <c r="D155" s="107">
        <f>IFERROR(SUM(D150:D154), "--")</f>
        <v>25</v>
      </c>
      <c r="E155" s="109">
        <f>IFERROR(D155/C155, "--" )</f>
        <v>0.86206896551724133</v>
      </c>
      <c r="F155" s="107">
        <f>IFERROR(SUM(F150:F154), "--")</f>
        <v>23</v>
      </c>
      <c r="G155" s="109">
        <f>IFERROR(F155/C155, "--" )</f>
        <v>0.7931034482758621</v>
      </c>
      <c r="H155" s="108" t="s">
        <v>32</v>
      </c>
    </row>
    <row r="156" spans="1:8" x14ac:dyDescent="0.25">
      <c r="A156" s="163" t="s">
        <v>128</v>
      </c>
      <c r="B156" s="7" t="s">
        <v>0</v>
      </c>
      <c r="C156" s="113">
        <v>1</v>
      </c>
      <c r="D156" s="4">
        <v>0</v>
      </c>
      <c r="E156" s="5">
        <v>0</v>
      </c>
      <c r="F156" s="4">
        <v>0</v>
      </c>
      <c r="G156" s="5">
        <v>0</v>
      </c>
      <c r="H156" s="118" t="s">
        <v>32</v>
      </c>
    </row>
    <row r="157" spans="1:8" x14ac:dyDescent="0.25">
      <c r="A157" s="164"/>
      <c r="B157" s="7" t="s">
        <v>1</v>
      </c>
      <c r="C157" s="20" t="s">
        <v>32</v>
      </c>
      <c r="D157" s="20" t="s">
        <v>32</v>
      </c>
      <c r="E157" s="117" t="s">
        <v>32</v>
      </c>
      <c r="F157" s="20" t="s">
        <v>32</v>
      </c>
      <c r="G157" s="117" t="s">
        <v>32</v>
      </c>
      <c r="H157" s="118" t="s">
        <v>32</v>
      </c>
    </row>
    <row r="158" spans="1:8" x14ac:dyDescent="0.25">
      <c r="A158" s="164"/>
      <c r="B158" s="7" t="s">
        <v>2</v>
      </c>
      <c r="C158" s="4">
        <v>2</v>
      </c>
      <c r="D158" s="4">
        <v>2</v>
      </c>
      <c r="E158" s="5">
        <v>1</v>
      </c>
      <c r="F158" s="4">
        <v>2</v>
      </c>
      <c r="G158" s="5">
        <v>1</v>
      </c>
      <c r="H158" s="6">
        <v>3.5</v>
      </c>
    </row>
    <row r="159" spans="1:8" x14ac:dyDescent="0.25">
      <c r="A159" s="164"/>
      <c r="B159" s="7" t="s">
        <v>48</v>
      </c>
      <c r="C159" s="113">
        <v>1</v>
      </c>
      <c r="D159" s="4">
        <v>1</v>
      </c>
      <c r="E159" s="5">
        <v>1</v>
      </c>
      <c r="F159" s="4">
        <v>0</v>
      </c>
      <c r="G159" s="5">
        <v>0</v>
      </c>
      <c r="H159" s="6">
        <v>0</v>
      </c>
    </row>
    <row r="160" spans="1:8" x14ac:dyDescent="0.25">
      <c r="A160" s="164"/>
      <c r="B160" s="7" t="s">
        <v>47</v>
      </c>
      <c r="C160" s="119" t="s">
        <v>32</v>
      </c>
      <c r="D160" s="119" t="s">
        <v>32</v>
      </c>
      <c r="E160" s="52" t="s">
        <v>32</v>
      </c>
      <c r="F160" s="119" t="s">
        <v>32</v>
      </c>
      <c r="G160" s="52" t="s">
        <v>32</v>
      </c>
      <c r="H160" s="119" t="s">
        <v>32</v>
      </c>
    </row>
    <row r="161" spans="1:8" x14ac:dyDescent="0.25">
      <c r="A161" s="165"/>
      <c r="B161" s="54" t="s">
        <v>30</v>
      </c>
      <c r="C161" s="17">
        <f>IFERROR(SUM(C156:C160), "--")</f>
        <v>4</v>
      </c>
      <c r="D161" s="17">
        <f>IFERROR(SUM(D156:D160), "--")</f>
        <v>3</v>
      </c>
      <c r="E161" s="102">
        <f>IFERROR(D161/C161, "--" )</f>
        <v>0.75</v>
      </c>
      <c r="F161" s="17">
        <f>IFERROR(SUM(F156:F160), "--")</f>
        <v>2</v>
      </c>
      <c r="G161" s="102">
        <f>IFERROR(F161/C161, "--" )</f>
        <v>0.5</v>
      </c>
      <c r="H161" s="103" t="s">
        <v>32</v>
      </c>
    </row>
    <row r="162" spans="1:8" x14ac:dyDescent="0.25">
      <c r="A162" s="156" t="s">
        <v>129</v>
      </c>
      <c r="B162" s="87" t="s">
        <v>0</v>
      </c>
      <c r="C162" s="114" t="s">
        <v>32</v>
      </c>
      <c r="D162" s="114" t="s">
        <v>32</v>
      </c>
      <c r="E162" s="115" t="s">
        <v>32</v>
      </c>
      <c r="F162" s="114" t="s">
        <v>32</v>
      </c>
      <c r="G162" s="115" t="s">
        <v>32</v>
      </c>
      <c r="H162" s="116" t="s">
        <v>32</v>
      </c>
    </row>
    <row r="163" spans="1:8" x14ac:dyDescent="0.25">
      <c r="A163" s="157"/>
      <c r="B163" s="87" t="s">
        <v>1</v>
      </c>
      <c r="C163" s="88">
        <v>2</v>
      </c>
      <c r="D163" s="88">
        <v>2</v>
      </c>
      <c r="E163" s="90">
        <v>1</v>
      </c>
      <c r="F163" s="88">
        <v>2</v>
      </c>
      <c r="G163" s="90">
        <v>1</v>
      </c>
      <c r="H163" s="89">
        <v>3.35</v>
      </c>
    </row>
    <row r="164" spans="1:8" x14ac:dyDescent="0.25">
      <c r="A164" s="157"/>
      <c r="B164" s="87" t="s">
        <v>2</v>
      </c>
      <c r="C164" s="88">
        <v>3</v>
      </c>
      <c r="D164" s="88">
        <v>3</v>
      </c>
      <c r="E164" s="90">
        <v>1</v>
      </c>
      <c r="F164" s="88">
        <v>3</v>
      </c>
      <c r="G164" s="90">
        <v>1</v>
      </c>
      <c r="H164" s="89">
        <v>4</v>
      </c>
    </row>
    <row r="165" spans="1:8" x14ac:dyDescent="0.25">
      <c r="A165" s="157"/>
      <c r="B165" s="87" t="s">
        <v>48</v>
      </c>
      <c r="C165" s="88">
        <v>2</v>
      </c>
      <c r="D165" s="88">
        <v>2</v>
      </c>
      <c r="E165" s="90">
        <v>1</v>
      </c>
      <c r="F165" s="88">
        <v>2</v>
      </c>
      <c r="G165" s="90">
        <v>1</v>
      </c>
      <c r="H165" s="89">
        <v>4</v>
      </c>
    </row>
    <row r="166" spans="1:8" x14ac:dyDescent="0.25">
      <c r="A166" s="157"/>
      <c r="B166" s="87" t="s">
        <v>47</v>
      </c>
      <c r="C166" s="88">
        <v>5</v>
      </c>
      <c r="D166" s="88">
        <v>4</v>
      </c>
      <c r="E166" s="90">
        <v>0.8</v>
      </c>
      <c r="F166" s="88">
        <v>3</v>
      </c>
      <c r="G166" s="90">
        <v>0.6</v>
      </c>
      <c r="H166" s="89">
        <v>2.5750000000000002</v>
      </c>
    </row>
    <row r="167" spans="1:8" x14ac:dyDescent="0.25">
      <c r="A167" s="158"/>
      <c r="B167" s="95" t="s">
        <v>30</v>
      </c>
      <c r="C167" s="107">
        <f>IFERROR(SUM(C162:C166), "--")</f>
        <v>12</v>
      </c>
      <c r="D167" s="107">
        <f>IFERROR(SUM(D162:D166), "--")</f>
        <v>11</v>
      </c>
      <c r="E167" s="109">
        <f>IFERROR(D167/C167, "--" )</f>
        <v>0.91666666666666663</v>
      </c>
      <c r="F167" s="107">
        <f>IFERROR(SUM(F162:F166), "--")</f>
        <v>10</v>
      </c>
      <c r="G167" s="109">
        <f>IFERROR(F167/C167, "--" )</f>
        <v>0.83333333333333337</v>
      </c>
      <c r="H167" s="108" t="s">
        <v>32</v>
      </c>
    </row>
    <row r="168" spans="1:8" x14ac:dyDescent="0.25">
      <c r="A168" s="162" t="s">
        <v>130</v>
      </c>
      <c r="B168" s="7" t="s">
        <v>0</v>
      </c>
      <c r="C168" s="113">
        <v>3</v>
      </c>
      <c r="D168" s="4">
        <v>3</v>
      </c>
      <c r="E168" s="5">
        <v>1</v>
      </c>
      <c r="F168" s="4">
        <v>3</v>
      </c>
      <c r="G168" s="5">
        <v>1</v>
      </c>
      <c r="H168" s="6">
        <v>3.6666666666666665</v>
      </c>
    </row>
    <row r="169" spans="1:8" x14ac:dyDescent="0.25">
      <c r="A169" s="162"/>
      <c r="B169" s="7" t="s">
        <v>1</v>
      </c>
      <c r="C169" s="20" t="s">
        <v>32</v>
      </c>
      <c r="D169" s="20" t="s">
        <v>32</v>
      </c>
      <c r="E169" s="117" t="s">
        <v>32</v>
      </c>
      <c r="F169" s="20" t="s">
        <v>32</v>
      </c>
      <c r="G169" s="117" t="s">
        <v>32</v>
      </c>
      <c r="H169" s="118" t="s">
        <v>32</v>
      </c>
    </row>
    <row r="170" spans="1:8" x14ac:dyDescent="0.25">
      <c r="A170" s="162"/>
      <c r="B170" s="7" t="s">
        <v>2</v>
      </c>
      <c r="C170" s="4">
        <v>5</v>
      </c>
      <c r="D170" s="4">
        <v>5</v>
      </c>
      <c r="E170" s="5">
        <v>1</v>
      </c>
      <c r="F170" s="4">
        <v>5</v>
      </c>
      <c r="G170" s="5">
        <v>1</v>
      </c>
      <c r="H170" s="6">
        <v>4</v>
      </c>
    </row>
    <row r="171" spans="1:8" x14ac:dyDescent="0.25">
      <c r="A171" s="162"/>
      <c r="B171" s="7" t="s">
        <v>48</v>
      </c>
      <c r="C171" s="4">
        <v>3</v>
      </c>
      <c r="D171" s="4">
        <v>3</v>
      </c>
      <c r="E171" s="5">
        <v>1</v>
      </c>
      <c r="F171" s="4">
        <v>2</v>
      </c>
      <c r="G171" s="5">
        <v>0.66666666666666663</v>
      </c>
      <c r="H171" s="6">
        <v>2.6666666666666665</v>
      </c>
    </row>
    <row r="172" spans="1:8" x14ac:dyDescent="0.25">
      <c r="A172" s="162"/>
      <c r="B172" s="7" t="s">
        <v>47</v>
      </c>
      <c r="C172" s="4">
        <v>1</v>
      </c>
      <c r="D172" s="4">
        <v>1</v>
      </c>
      <c r="E172" s="5">
        <v>1</v>
      </c>
      <c r="F172" s="4">
        <v>1</v>
      </c>
      <c r="G172" s="5">
        <v>1</v>
      </c>
      <c r="H172" s="6">
        <v>4</v>
      </c>
    </row>
    <row r="173" spans="1:8" x14ac:dyDescent="0.25">
      <c r="A173" s="162"/>
      <c r="B173" s="54" t="s">
        <v>30</v>
      </c>
      <c r="C173" s="17">
        <f>IFERROR(SUM(C168:C172), "--")</f>
        <v>12</v>
      </c>
      <c r="D173" s="17">
        <f>IFERROR(SUM(D168:D172), "--")</f>
        <v>12</v>
      </c>
      <c r="E173" s="102">
        <f>IFERROR(D173/C173, "--" )</f>
        <v>1</v>
      </c>
      <c r="F173" s="17">
        <f>IFERROR(SUM(F168:F172), "--")</f>
        <v>11</v>
      </c>
      <c r="G173" s="102">
        <f>IFERROR(F173/C173, "--" )</f>
        <v>0.91666666666666663</v>
      </c>
      <c r="H173" s="103" t="s">
        <v>32</v>
      </c>
    </row>
    <row r="174" spans="1:8" x14ac:dyDescent="0.25">
      <c r="A174" s="156" t="s">
        <v>131</v>
      </c>
      <c r="B174" s="87" t="s">
        <v>0</v>
      </c>
      <c r="C174" s="88">
        <v>1</v>
      </c>
      <c r="D174" s="88">
        <v>1</v>
      </c>
      <c r="E174" s="90">
        <v>1</v>
      </c>
      <c r="F174" s="88">
        <v>1</v>
      </c>
      <c r="G174" s="90">
        <v>1</v>
      </c>
      <c r="H174" s="89">
        <v>4</v>
      </c>
    </row>
    <row r="175" spans="1:8" x14ac:dyDescent="0.25">
      <c r="A175" s="157"/>
      <c r="B175" s="87" t="s">
        <v>1</v>
      </c>
      <c r="C175" s="88">
        <v>3</v>
      </c>
      <c r="D175" s="88">
        <v>3</v>
      </c>
      <c r="E175" s="90">
        <v>1</v>
      </c>
      <c r="F175" s="88">
        <v>3</v>
      </c>
      <c r="G175" s="90">
        <v>1</v>
      </c>
      <c r="H175" s="89">
        <v>3.8999999999999995</v>
      </c>
    </row>
    <row r="176" spans="1:8" x14ac:dyDescent="0.25">
      <c r="A176" s="157"/>
      <c r="B176" s="87" t="s">
        <v>2</v>
      </c>
      <c r="C176" s="114" t="s">
        <v>32</v>
      </c>
      <c r="D176" s="114" t="s">
        <v>32</v>
      </c>
      <c r="E176" s="115" t="s">
        <v>32</v>
      </c>
      <c r="F176" s="114" t="s">
        <v>32</v>
      </c>
      <c r="G176" s="115" t="s">
        <v>32</v>
      </c>
      <c r="H176" s="116" t="s">
        <v>32</v>
      </c>
    </row>
    <row r="177" spans="1:8" x14ac:dyDescent="0.25">
      <c r="A177" s="157"/>
      <c r="B177" s="87" t="s">
        <v>48</v>
      </c>
      <c r="C177" s="88">
        <v>1</v>
      </c>
      <c r="D177" s="88">
        <v>1</v>
      </c>
      <c r="E177" s="90">
        <v>1</v>
      </c>
      <c r="F177" s="88">
        <v>1</v>
      </c>
      <c r="G177" s="90">
        <v>1</v>
      </c>
      <c r="H177" s="89">
        <v>4</v>
      </c>
    </row>
    <row r="178" spans="1:8" x14ac:dyDescent="0.25">
      <c r="A178" s="157"/>
      <c r="B178" s="87" t="s">
        <v>47</v>
      </c>
      <c r="C178" s="88">
        <v>2</v>
      </c>
      <c r="D178" s="88">
        <v>2</v>
      </c>
      <c r="E178" s="90">
        <v>1</v>
      </c>
      <c r="F178" s="88">
        <v>2</v>
      </c>
      <c r="G178" s="90">
        <v>1</v>
      </c>
      <c r="H178" s="89">
        <v>3.85</v>
      </c>
    </row>
    <row r="179" spans="1:8" x14ac:dyDescent="0.25">
      <c r="A179" s="158"/>
      <c r="B179" s="95" t="s">
        <v>30</v>
      </c>
      <c r="C179" s="107">
        <f>IFERROR(SUM(C174:C178), "--")</f>
        <v>7</v>
      </c>
      <c r="D179" s="107">
        <f>IFERROR(SUM(D174:D178), "--")</f>
        <v>7</v>
      </c>
      <c r="E179" s="109">
        <f>IFERROR(D179/C179, "--" )</f>
        <v>1</v>
      </c>
      <c r="F179" s="107">
        <f>IFERROR(SUM(F174:F178), "--")</f>
        <v>7</v>
      </c>
      <c r="G179" s="109">
        <f>IFERROR(F179/C179, "--" )</f>
        <v>1</v>
      </c>
      <c r="H179" s="108" t="s">
        <v>32</v>
      </c>
    </row>
    <row r="180" spans="1:8" x14ac:dyDescent="0.25">
      <c r="A180" s="163" t="s">
        <v>132</v>
      </c>
      <c r="B180" s="7" t="s">
        <v>0</v>
      </c>
      <c r="C180" s="119" t="s">
        <v>32</v>
      </c>
      <c r="D180" s="119" t="s">
        <v>32</v>
      </c>
      <c r="E180" s="52" t="s">
        <v>32</v>
      </c>
      <c r="F180" s="119" t="s">
        <v>32</v>
      </c>
      <c r="G180" s="52" t="s">
        <v>32</v>
      </c>
      <c r="H180" s="119" t="s">
        <v>32</v>
      </c>
    </row>
    <row r="181" spans="1:8" x14ac:dyDescent="0.25">
      <c r="A181" s="164"/>
      <c r="B181" s="7" t="s">
        <v>1</v>
      </c>
      <c r="C181" s="4">
        <v>1</v>
      </c>
      <c r="D181" s="4">
        <v>1</v>
      </c>
      <c r="E181" s="5">
        <v>1</v>
      </c>
      <c r="F181" s="4">
        <v>0</v>
      </c>
      <c r="G181" s="5">
        <v>0</v>
      </c>
      <c r="H181" s="6">
        <v>0</v>
      </c>
    </row>
    <row r="182" spans="1:8" x14ac:dyDescent="0.25">
      <c r="A182" s="164"/>
      <c r="B182" s="7" t="s">
        <v>2</v>
      </c>
      <c r="C182" s="4">
        <v>3</v>
      </c>
      <c r="D182" s="4">
        <v>3</v>
      </c>
      <c r="E182" s="5">
        <v>1</v>
      </c>
      <c r="F182" s="4">
        <v>3</v>
      </c>
      <c r="G182" s="5">
        <v>1</v>
      </c>
      <c r="H182" s="6">
        <v>4</v>
      </c>
    </row>
    <row r="183" spans="1:8" x14ac:dyDescent="0.25">
      <c r="A183" s="164"/>
      <c r="B183" s="7" t="s">
        <v>48</v>
      </c>
      <c r="C183" s="113">
        <v>1</v>
      </c>
      <c r="D183" s="4">
        <v>1</v>
      </c>
      <c r="E183" s="5">
        <v>1</v>
      </c>
      <c r="F183" s="4">
        <v>1</v>
      </c>
      <c r="G183" s="5">
        <v>1</v>
      </c>
      <c r="H183" s="6">
        <v>4</v>
      </c>
    </row>
    <row r="184" spans="1:8" x14ac:dyDescent="0.25">
      <c r="A184" s="164"/>
      <c r="B184" s="7" t="s">
        <v>47</v>
      </c>
      <c r="C184" s="113">
        <v>0</v>
      </c>
      <c r="D184" s="4">
        <v>0</v>
      </c>
      <c r="E184" s="5"/>
      <c r="F184" s="4">
        <v>0</v>
      </c>
      <c r="G184" s="5"/>
      <c r="H184" s="118" t="s">
        <v>32</v>
      </c>
    </row>
    <row r="185" spans="1:8" x14ac:dyDescent="0.25">
      <c r="A185" s="165"/>
      <c r="B185" s="54" t="s">
        <v>30</v>
      </c>
      <c r="C185" s="17">
        <f>IFERROR(SUM(C180:C184), "--")</f>
        <v>5</v>
      </c>
      <c r="D185" s="17">
        <f>IFERROR(SUM(D180:D184), "--")</f>
        <v>5</v>
      </c>
      <c r="E185" s="102">
        <f>IFERROR(D185/C185, "--" )</f>
        <v>1</v>
      </c>
      <c r="F185" s="17">
        <f>IFERROR(SUM(F180:F184), "--")</f>
        <v>4</v>
      </c>
      <c r="G185" s="102">
        <f>IFERROR(F185/C185, "--" )</f>
        <v>0.8</v>
      </c>
      <c r="H185" s="103" t="s">
        <v>32</v>
      </c>
    </row>
    <row r="186" spans="1:8" x14ac:dyDescent="0.25">
      <c r="A186" s="156" t="s">
        <v>133</v>
      </c>
      <c r="B186" s="87" t="s">
        <v>0</v>
      </c>
      <c r="C186" s="88">
        <v>3</v>
      </c>
      <c r="D186" s="88">
        <v>3</v>
      </c>
      <c r="E186" s="90">
        <v>1</v>
      </c>
      <c r="F186" s="88">
        <v>3</v>
      </c>
      <c r="G186" s="90">
        <v>1</v>
      </c>
      <c r="H186" s="89">
        <v>3.566666666666666</v>
      </c>
    </row>
    <row r="187" spans="1:8" x14ac:dyDescent="0.25">
      <c r="A187" s="157"/>
      <c r="B187" s="87" t="s">
        <v>1</v>
      </c>
      <c r="C187" s="88">
        <v>4</v>
      </c>
      <c r="D187" s="88">
        <v>3</v>
      </c>
      <c r="E187" s="90">
        <v>0.75</v>
      </c>
      <c r="F187" s="88">
        <v>3</v>
      </c>
      <c r="G187" s="90">
        <v>0.75</v>
      </c>
      <c r="H187" s="89">
        <v>3.6666666666666665</v>
      </c>
    </row>
    <row r="188" spans="1:8" x14ac:dyDescent="0.25">
      <c r="A188" s="157"/>
      <c r="B188" s="87" t="s">
        <v>2</v>
      </c>
      <c r="C188" s="88">
        <v>1</v>
      </c>
      <c r="D188" s="88">
        <v>1</v>
      </c>
      <c r="E188" s="90">
        <v>1</v>
      </c>
      <c r="F188" s="88">
        <v>1</v>
      </c>
      <c r="G188" s="90">
        <v>1</v>
      </c>
      <c r="H188" s="89">
        <v>4</v>
      </c>
    </row>
    <row r="189" spans="1:8" x14ac:dyDescent="0.25">
      <c r="A189" s="157"/>
      <c r="B189" s="87" t="s">
        <v>48</v>
      </c>
      <c r="C189" s="88">
        <v>2</v>
      </c>
      <c r="D189" s="88">
        <v>2</v>
      </c>
      <c r="E189" s="90">
        <v>1</v>
      </c>
      <c r="F189" s="88">
        <v>2</v>
      </c>
      <c r="G189" s="90">
        <v>1</v>
      </c>
      <c r="H189" s="89">
        <v>4</v>
      </c>
    </row>
    <row r="190" spans="1:8" x14ac:dyDescent="0.25">
      <c r="A190" s="157"/>
      <c r="B190" s="87" t="s">
        <v>47</v>
      </c>
      <c r="C190" s="114" t="s">
        <v>32</v>
      </c>
      <c r="D190" s="114" t="s">
        <v>32</v>
      </c>
      <c r="E190" s="115" t="s">
        <v>32</v>
      </c>
      <c r="F190" s="114" t="s">
        <v>32</v>
      </c>
      <c r="G190" s="115" t="s">
        <v>32</v>
      </c>
      <c r="H190" s="116" t="s">
        <v>32</v>
      </c>
    </row>
    <row r="191" spans="1:8" x14ac:dyDescent="0.25">
      <c r="A191" s="158"/>
      <c r="B191" s="95" t="s">
        <v>30</v>
      </c>
      <c r="C191" s="107">
        <f>IFERROR(SUM(C186:C190), "--")</f>
        <v>10</v>
      </c>
      <c r="D191" s="107">
        <f>IFERROR(SUM(D186:D190), "--")</f>
        <v>9</v>
      </c>
      <c r="E191" s="109">
        <f>IFERROR(D191/C191, "--" )</f>
        <v>0.9</v>
      </c>
      <c r="F191" s="107">
        <f>IFERROR(SUM(F186:F190), "--")</f>
        <v>9</v>
      </c>
      <c r="G191" s="109">
        <f>IFERROR(F191/C191, "--" )</f>
        <v>0.9</v>
      </c>
      <c r="H191" s="108" t="s">
        <v>32</v>
      </c>
    </row>
    <row r="192" spans="1:8" x14ac:dyDescent="0.25">
      <c r="A192" s="162" t="s">
        <v>134</v>
      </c>
      <c r="B192" s="7" t="s">
        <v>0</v>
      </c>
      <c r="C192" s="113">
        <v>2</v>
      </c>
      <c r="D192" s="4">
        <v>2</v>
      </c>
      <c r="E192" s="5">
        <v>1</v>
      </c>
      <c r="F192" s="4">
        <v>2</v>
      </c>
      <c r="G192" s="5">
        <v>1</v>
      </c>
      <c r="H192" s="6">
        <v>3.5</v>
      </c>
    </row>
    <row r="193" spans="1:8" x14ac:dyDescent="0.25">
      <c r="A193" s="162"/>
      <c r="B193" s="7" t="s">
        <v>1</v>
      </c>
      <c r="C193" s="4">
        <v>1</v>
      </c>
      <c r="D193" s="4">
        <v>1</v>
      </c>
      <c r="E193" s="5">
        <v>1</v>
      </c>
      <c r="F193" s="4">
        <v>0</v>
      </c>
      <c r="G193" s="5">
        <v>0</v>
      </c>
      <c r="H193" s="6">
        <v>0</v>
      </c>
    </row>
    <row r="194" spans="1:8" x14ac:dyDescent="0.25">
      <c r="A194" s="162"/>
      <c r="B194" s="7" t="s">
        <v>2</v>
      </c>
      <c r="C194" s="4">
        <v>2</v>
      </c>
      <c r="D194" s="4">
        <v>1</v>
      </c>
      <c r="E194" s="5">
        <v>0.5</v>
      </c>
      <c r="F194" s="4">
        <v>1</v>
      </c>
      <c r="G194" s="5">
        <v>0.5</v>
      </c>
      <c r="H194" s="6">
        <v>4</v>
      </c>
    </row>
    <row r="195" spans="1:8" x14ac:dyDescent="0.25">
      <c r="A195" s="162"/>
      <c r="B195" s="7" t="s">
        <v>48</v>
      </c>
      <c r="C195" s="4">
        <v>2</v>
      </c>
      <c r="D195" s="4">
        <v>2</v>
      </c>
      <c r="E195" s="5">
        <v>1</v>
      </c>
      <c r="F195" s="4">
        <v>2</v>
      </c>
      <c r="G195" s="5">
        <v>1</v>
      </c>
      <c r="H195" s="6">
        <v>3.85</v>
      </c>
    </row>
    <row r="196" spans="1:8" x14ac:dyDescent="0.25">
      <c r="A196" s="162"/>
      <c r="B196" s="7" t="s">
        <v>47</v>
      </c>
      <c r="C196" s="4">
        <v>1</v>
      </c>
      <c r="D196" s="4">
        <v>1</v>
      </c>
      <c r="E196" s="5">
        <v>1</v>
      </c>
      <c r="F196" s="4">
        <v>1</v>
      </c>
      <c r="G196" s="5">
        <v>1</v>
      </c>
      <c r="H196" s="6">
        <v>4</v>
      </c>
    </row>
    <row r="197" spans="1:8" x14ac:dyDescent="0.25">
      <c r="A197" s="162"/>
      <c r="B197" s="54" t="s">
        <v>30</v>
      </c>
      <c r="C197" s="17">
        <f>IFERROR(SUM(C192:C196), "--")</f>
        <v>8</v>
      </c>
      <c r="D197" s="17">
        <f>IFERROR(SUM(D192:D196), "--")</f>
        <v>7</v>
      </c>
      <c r="E197" s="102">
        <f>IFERROR(D197/C197, "--" )</f>
        <v>0.875</v>
      </c>
      <c r="F197" s="17">
        <f>IFERROR(SUM(F192:F196), "--")</f>
        <v>6</v>
      </c>
      <c r="G197" s="102">
        <f>IFERROR(F197/C197, "--" )</f>
        <v>0.75</v>
      </c>
      <c r="H197" s="103" t="s">
        <v>32</v>
      </c>
    </row>
    <row r="198" spans="1:8" x14ac:dyDescent="0.25">
      <c r="A198" s="156" t="s">
        <v>135</v>
      </c>
      <c r="B198" s="87" t="s">
        <v>0</v>
      </c>
      <c r="C198" s="88">
        <v>6</v>
      </c>
      <c r="D198" s="88">
        <v>6</v>
      </c>
      <c r="E198" s="90">
        <v>1</v>
      </c>
      <c r="F198" s="88">
        <v>6</v>
      </c>
      <c r="G198" s="90">
        <v>1</v>
      </c>
      <c r="H198" s="89">
        <v>4</v>
      </c>
    </row>
    <row r="199" spans="1:8" x14ac:dyDescent="0.25">
      <c r="A199" s="157"/>
      <c r="B199" s="87" t="s">
        <v>1</v>
      </c>
      <c r="C199" s="88">
        <v>1</v>
      </c>
      <c r="D199" s="88">
        <v>1</v>
      </c>
      <c r="E199" s="90">
        <v>1</v>
      </c>
      <c r="F199" s="88">
        <v>1</v>
      </c>
      <c r="G199" s="90">
        <v>1</v>
      </c>
      <c r="H199" s="89">
        <v>4</v>
      </c>
    </row>
    <row r="200" spans="1:8" x14ac:dyDescent="0.25">
      <c r="A200" s="157"/>
      <c r="B200" s="87" t="s">
        <v>2</v>
      </c>
      <c r="C200" s="88">
        <v>3</v>
      </c>
      <c r="D200" s="88">
        <v>2</v>
      </c>
      <c r="E200" s="90">
        <v>0.66666666666666663</v>
      </c>
      <c r="F200" s="88">
        <v>2</v>
      </c>
      <c r="G200" s="90">
        <v>0.66666666666666663</v>
      </c>
      <c r="H200" s="89">
        <v>3.5</v>
      </c>
    </row>
    <row r="201" spans="1:8" x14ac:dyDescent="0.25">
      <c r="A201" s="157"/>
      <c r="B201" s="87" t="s">
        <v>48</v>
      </c>
      <c r="C201" s="114" t="s">
        <v>32</v>
      </c>
      <c r="D201" s="114" t="s">
        <v>32</v>
      </c>
      <c r="E201" s="115" t="s">
        <v>32</v>
      </c>
      <c r="F201" s="114" t="s">
        <v>32</v>
      </c>
      <c r="G201" s="115" t="s">
        <v>32</v>
      </c>
      <c r="H201" s="116" t="s">
        <v>32</v>
      </c>
    </row>
    <row r="202" spans="1:8" x14ac:dyDescent="0.25">
      <c r="A202" s="157"/>
      <c r="B202" s="87" t="s">
        <v>47</v>
      </c>
      <c r="C202" s="88">
        <v>1</v>
      </c>
      <c r="D202" s="88">
        <v>1</v>
      </c>
      <c r="E202" s="90">
        <v>1</v>
      </c>
      <c r="F202" s="88">
        <v>1</v>
      </c>
      <c r="G202" s="90">
        <v>1</v>
      </c>
      <c r="H202" s="89">
        <v>2</v>
      </c>
    </row>
    <row r="203" spans="1:8" x14ac:dyDescent="0.25">
      <c r="A203" s="158"/>
      <c r="B203" s="95" t="s">
        <v>30</v>
      </c>
      <c r="C203" s="107">
        <f>IFERROR(SUM(C198:C202), "--")</f>
        <v>11</v>
      </c>
      <c r="D203" s="107">
        <f>IFERROR(SUM(D198:D202), "--")</f>
        <v>10</v>
      </c>
      <c r="E203" s="109">
        <f>IFERROR(D203/C203, "--" )</f>
        <v>0.90909090909090906</v>
      </c>
      <c r="F203" s="107">
        <f>IFERROR(SUM(F198:F202), "--")</f>
        <v>10</v>
      </c>
      <c r="G203" s="109">
        <f>IFERROR(F203/C203, "--" )</f>
        <v>0.90909090909090906</v>
      </c>
      <c r="H203" s="108" t="s">
        <v>32</v>
      </c>
    </row>
    <row r="204" spans="1:8" x14ac:dyDescent="0.25">
      <c r="A204" s="163" t="s">
        <v>136</v>
      </c>
      <c r="B204" s="7" t="s">
        <v>0</v>
      </c>
      <c r="C204" s="113">
        <v>1</v>
      </c>
      <c r="D204" s="4">
        <v>1</v>
      </c>
      <c r="E204" s="5">
        <v>1</v>
      </c>
      <c r="F204" s="4">
        <v>1</v>
      </c>
      <c r="G204" s="5">
        <v>1</v>
      </c>
      <c r="H204" s="6">
        <v>4</v>
      </c>
    </row>
    <row r="205" spans="1:8" x14ac:dyDescent="0.25">
      <c r="A205" s="164"/>
      <c r="B205" s="7" t="s">
        <v>1</v>
      </c>
      <c r="C205" s="113">
        <v>2</v>
      </c>
      <c r="D205" s="4">
        <v>2</v>
      </c>
      <c r="E205" s="5">
        <v>1</v>
      </c>
      <c r="F205" s="4">
        <v>2</v>
      </c>
      <c r="G205" s="5">
        <v>1</v>
      </c>
      <c r="H205" s="6">
        <v>4</v>
      </c>
    </row>
    <row r="206" spans="1:8" x14ac:dyDescent="0.25">
      <c r="A206" s="164"/>
      <c r="B206" s="7" t="s">
        <v>2</v>
      </c>
      <c r="C206" s="113">
        <v>1</v>
      </c>
      <c r="D206" s="4">
        <v>1</v>
      </c>
      <c r="E206" s="5">
        <v>1</v>
      </c>
      <c r="F206" s="4">
        <v>0</v>
      </c>
      <c r="G206" s="5">
        <v>0</v>
      </c>
      <c r="H206" s="6">
        <v>0</v>
      </c>
    </row>
    <row r="207" spans="1:8" x14ac:dyDescent="0.25">
      <c r="A207" s="164"/>
      <c r="B207" s="7" t="s">
        <v>48</v>
      </c>
      <c r="C207" s="119" t="s">
        <v>32</v>
      </c>
      <c r="D207" s="119" t="s">
        <v>32</v>
      </c>
      <c r="E207" s="52" t="s">
        <v>32</v>
      </c>
      <c r="F207" s="119" t="s">
        <v>32</v>
      </c>
      <c r="G207" s="52" t="s">
        <v>32</v>
      </c>
      <c r="H207" s="119" t="s">
        <v>32</v>
      </c>
    </row>
    <row r="208" spans="1:8" x14ac:dyDescent="0.25">
      <c r="A208" s="164"/>
      <c r="B208" s="7" t="s">
        <v>47</v>
      </c>
      <c r="C208" s="113">
        <v>1</v>
      </c>
      <c r="D208" s="4">
        <v>1</v>
      </c>
      <c r="E208" s="5">
        <v>1</v>
      </c>
      <c r="F208" s="4">
        <v>1</v>
      </c>
      <c r="G208" s="5">
        <v>1</v>
      </c>
      <c r="H208" s="6">
        <v>3</v>
      </c>
    </row>
    <row r="209" spans="1:8" x14ac:dyDescent="0.25">
      <c r="A209" s="165"/>
      <c r="B209" s="54" t="s">
        <v>30</v>
      </c>
      <c r="C209" s="17">
        <f>IFERROR(SUM(C204:C208), "--")</f>
        <v>5</v>
      </c>
      <c r="D209" s="17">
        <f>IFERROR(SUM(D204:D208), "--")</f>
        <v>5</v>
      </c>
      <c r="E209" s="102">
        <f>IFERROR(D209/C209, "--" )</f>
        <v>1</v>
      </c>
      <c r="F209" s="17">
        <f>IFERROR(SUM(F204:F208), "--")</f>
        <v>4</v>
      </c>
      <c r="G209" s="102">
        <f>IFERROR(F209/C209, "--" )</f>
        <v>0.8</v>
      </c>
      <c r="H209" s="103" t="s">
        <v>32</v>
      </c>
    </row>
    <row r="210" spans="1:8" x14ac:dyDescent="0.25">
      <c r="A210" s="156" t="s">
        <v>137</v>
      </c>
      <c r="B210" s="87" t="s">
        <v>0</v>
      </c>
      <c r="C210" s="114" t="s">
        <v>32</v>
      </c>
      <c r="D210" s="114" t="s">
        <v>32</v>
      </c>
      <c r="E210" s="115" t="s">
        <v>32</v>
      </c>
      <c r="F210" s="114" t="s">
        <v>32</v>
      </c>
      <c r="G210" s="115" t="s">
        <v>32</v>
      </c>
      <c r="H210" s="116" t="s">
        <v>32</v>
      </c>
    </row>
    <row r="211" spans="1:8" x14ac:dyDescent="0.25">
      <c r="A211" s="157"/>
      <c r="B211" s="87" t="s">
        <v>1</v>
      </c>
      <c r="C211" s="114" t="s">
        <v>32</v>
      </c>
      <c r="D211" s="114" t="s">
        <v>32</v>
      </c>
      <c r="E211" s="115" t="s">
        <v>32</v>
      </c>
      <c r="F211" s="114" t="s">
        <v>32</v>
      </c>
      <c r="G211" s="115" t="s">
        <v>32</v>
      </c>
      <c r="H211" s="116" t="s">
        <v>32</v>
      </c>
    </row>
    <row r="212" spans="1:8" x14ac:dyDescent="0.25">
      <c r="A212" s="157"/>
      <c r="B212" s="87" t="s">
        <v>2</v>
      </c>
      <c r="C212" s="114" t="s">
        <v>32</v>
      </c>
      <c r="D212" s="114" t="s">
        <v>32</v>
      </c>
      <c r="E212" s="115" t="s">
        <v>32</v>
      </c>
      <c r="F212" s="114" t="s">
        <v>32</v>
      </c>
      <c r="G212" s="115" t="s">
        <v>32</v>
      </c>
      <c r="H212" s="116" t="s">
        <v>32</v>
      </c>
    </row>
    <row r="213" spans="1:8" x14ac:dyDescent="0.25">
      <c r="A213" s="157"/>
      <c r="B213" s="87" t="s">
        <v>48</v>
      </c>
      <c r="C213" s="88">
        <v>5</v>
      </c>
      <c r="D213" s="88">
        <v>5</v>
      </c>
      <c r="E213" s="90">
        <v>1</v>
      </c>
      <c r="F213" s="88">
        <v>5</v>
      </c>
      <c r="G213" s="90">
        <v>1</v>
      </c>
      <c r="H213" s="89">
        <v>3.6</v>
      </c>
    </row>
    <row r="214" spans="1:8" x14ac:dyDescent="0.25">
      <c r="A214" s="157"/>
      <c r="B214" s="87" t="s">
        <v>47</v>
      </c>
      <c r="C214" s="88">
        <v>6</v>
      </c>
      <c r="D214" s="88">
        <v>6</v>
      </c>
      <c r="E214" s="90">
        <v>1</v>
      </c>
      <c r="F214" s="88">
        <v>6</v>
      </c>
      <c r="G214" s="90">
        <v>1</v>
      </c>
      <c r="H214" s="89">
        <v>4</v>
      </c>
    </row>
    <row r="215" spans="1:8" x14ac:dyDescent="0.25">
      <c r="A215" s="158"/>
      <c r="B215" s="95" t="s">
        <v>30</v>
      </c>
      <c r="C215" s="107">
        <f>IFERROR(SUM(C210:C214), "--")</f>
        <v>11</v>
      </c>
      <c r="D215" s="107">
        <f>IFERROR(SUM(D210:D214), "--")</f>
        <v>11</v>
      </c>
      <c r="E215" s="109">
        <f>IFERROR(D215/C215, "--" )</f>
        <v>1</v>
      </c>
      <c r="F215" s="107">
        <f>IFERROR(SUM(F210:F214), "--")</f>
        <v>11</v>
      </c>
      <c r="G215" s="109">
        <f>IFERROR(F215/C215, "--" )</f>
        <v>1</v>
      </c>
      <c r="H215" s="108" t="s">
        <v>32</v>
      </c>
    </row>
    <row r="216" spans="1:8" x14ac:dyDescent="0.25">
      <c r="A216" s="162" t="s">
        <v>138</v>
      </c>
      <c r="B216" s="7" t="s">
        <v>0</v>
      </c>
      <c r="C216" s="119" t="s">
        <v>32</v>
      </c>
      <c r="D216" s="119" t="s">
        <v>32</v>
      </c>
      <c r="E216" s="52" t="s">
        <v>32</v>
      </c>
      <c r="F216" s="119" t="s">
        <v>32</v>
      </c>
      <c r="G216" s="52" t="s">
        <v>32</v>
      </c>
      <c r="H216" s="119" t="s">
        <v>32</v>
      </c>
    </row>
    <row r="217" spans="1:8" x14ac:dyDescent="0.25">
      <c r="A217" s="162"/>
      <c r="B217" s="7" t="s">
        <v>1</v>
      </c>
      <c r="C217" s="20" t="s">
        <v>32</v>
      </c>
      <c r="D217" s="20" t="s">
        <v>32</v>
      </c>
      <c r="E217" s="117" t="s">
        <v>32</v>
      </c>
      <c r="F217" s="20" t="s">
        <v>32</v>
      </c>
      <c r="G217" s="117" t="s">
        <v>32</v>
      </c>
      <c r="H217" s="118" t="s">
        <v>32</v>
      </c>
    </row>
    <row r="218" spans="1:8" x14ac:dyDescent="0.25">
      <c r="A218" s="162"/>
      <c r="B218" s="7" t="s">
        <v>2</v>
      </c>
      <c r="C218" s="20" t="s">
        <v>32</v>
      </c>
      <c r="D218" s="20" t="s">
        <v>32</v>
      </c>
      <c r="E218" s="117" t="s">
        <v>32</v>
      </c>
      <c r="F218" s="20" t="s">
        <v>32</v>
      </c>
      <c r="G218" s="117" t="s">
        <v>32</v>
      </c>
      <c r="H218" s="118" t="s">
        <v>32</v>
      </c>
    </row>
    <row r="219" spans="1:8" x14ac:dyDescent="0.25">
      <c r="A219" s="162"/>
      <c r="B219" s="7" t="s">
        <v>48</v>
      </c>
      <c r="C219" s="4">
        <v>1</v>
      </c>
      <c r="D219" s="4">
        <v>1</v>
      </c>
      <c r="E219" s="5">
        <v>1</v>
      </c>
      <c r="F219" s="4">
        <v>1</v>
      </c>
      <c r="G219" s="5">
        <v>1</v>
      </c>
      <c r="H219" s="6">
        <v>4</v>
      </c>
    </row>
    <row r="220" spans="1:8" x14ac:dyDescent="0.25">
      <c r="A220" s="162"/>
      <c r="B220" s="7" t="s">
        <v>47</v>
      </c>
      <c r="C220" s="4">
        <v>2</v>
      </c>
      <c r="D220" s="4">
        <v>1</v>
      </c>
      <c r="E220" s="5">
        <v>0.5</v>
      </c>
      <c r="F220" s="4">
        <v>1</v>
      </c>
      <c r="G220" s="5">
        <v>0.5</v>
      </c>
      <c r="H220" s="6">
        <v>4</v>
      </c>
    </row>
    <row r="221" spans="1:8" x14ac:dyDescent="0.25">
      <c r="A221" s="162"/>
      <c r="B221" s="54" t="s">
        <v>30</v>
      </c>
      <c r="C221" s="17">
        <f>IFERROR(SUM(C216:C220), "--")</f>
        <v>3</v>
      </c>
      <c r="D221" s="17">
        <f>IFERROR(SUM(D216:D220), "--")</f>
        <v>2</v>
      </c>
      <c r="E221" s="102">
        <f>IFERROR(D221/C221, "--" )</f>
        <v>0.66666666666666663</v>
      </c>
      <c r="F221" s="17">
        <f>IFERROR(SUM(F216:F220), "--")</f>
        <v>2</v>
      </c>
      <c r="G221" s="102">
        <f>IFERROR(F221/C221, "--" )</f>
        <v>0.66666666666666663</v>
      </c>
      <c r="H221" s="103" t="s">
        <v>32</v>
      </c>
    </row>
    <row r="222" spans="1:8" x14ac:dyDescent="0.25">
      <c r="A222" s="156" t="s">
        <v>139</v>
      </c>
      <c r="B222" s="87" t="s">
        <v>0</v>
      </c>
      <c r="C222" s="114" t="s">
        <v>32</v>
      </c>
      <c r="D222" s="114" t="s">
        <v>32</v>
      </c>
      <c r="E222" s="115" t="s">
        <v>32</v>
      </c>
      <c r="F222" s="114" t="s">
        <v>32</v>
      </c>
      <c r="G222" s="115" t="s">
        <v>32</v>
      </c>
      <c r="H222" s="116" t="s">
        <v>32</v>
      </c>
    </row>
    <row r="223" spans="1:8" x14ac:dyDescent="0.25">
      <c r="A223" s="157"/>
      <c r="B223" s="87" t="s">
        <v>1</v>
      </c>
      <c r="C223" s="114" t="s">
        <v>32</v>
      </c>
      <c r="D223" s="114" t="s">
        <v>32</v>
      </c>
      <c r="E223" s="115" t="s">
        <v>32</v>
      </c>
      <c r="F223" s="114" t="s">
        <v>32</v>
      </c>
      <c r="G223" s="115" t="s">
        <v>32</v>
      </c>
      <c r="H223" s="116" t="s">
        <v>32</v>
      </c>
    </row>
    <row r="224" spans="1:8" x14ac:dyDescent="0.25">
      <c r="A224" s="157"/>
      <c r="B224" s="87" t="s">
        <v>2</v>
      </c>
      <c r="C224" s="114" t="s">
        <v>32</v>
      </c>
      <c r="D224" s="114" t="s">
        <v>32</v>
      </c>
      <c r="E224" s="115" t="s">
        <v>32</v>
      </c>
      <c r="F224" s="114" t="s">
        <v>32</v>
      </c>
      <c r="G224" s="115" t="s">
        <v>32</v>
      </c>
      <c r="H224" s="116" t="s">
        <v>32</v>
      </c>
    </row>
    <row r="225" spans="1:8" x14ac:dyDescent="0.25">
      <c r="A225" s="157"/>
      <c r="B225" s="87" t="s">
        <v>48</v>
      </c>
      <c r="C225" s="114" t="s">
        <v>32</v>
      </c>
      <c r="D225" s="114" t="s">
        <v>32</v>
      </c>
      <c r="E225" s="115" t="s">
        <v>32</v>
      </c>
      <c r="F225" s="114" t="s">
        <v>32</v>
      </c>
      <c r="G225" s="115" t="s">
        <v>32</v>
      </c>
      <c r="H225" s="116" t="s">
        <v>32</v>
      </c>
    </row>
    <row r="226" spans="1:8" x14ac:dyDescent="0.25">
      <c r="A226" s="157"/>
      <c r="B226" s="87" t="s">
        <v>47</v>
      </c>
      <c r="C226" s="114" t="s">
        <v>32</v>
      </c>
      <c r="D226" s="114" t="s">
        <v>32</v>
      </c>
      <c r="E226" s="115" t="s">
        <v>32</v>
      </c>
      <c r="F226" s="114" t="s">
        <v>32</v>
      </c>
      <c r="G226" s="115" t="s">
        <v>32</v>
      </c>
      <c r="H226" s="116" t="s">
        <v>32</v>
      </c>
    </row>
    <row r="227" spans="1:8" x14ac:dyDescent="0.25">
      <c r="A227" s="158"/>
      <c r="B227" s="95" t="s">
        <v>30</v>
      </c>
      <c r="C227" s="107">
        <f>IFERROR(SUM(C222:C226), "--")</f>
        <v>0</v>
      </c>
      <c r="D227" s="107">
        <f>IFERROR(SUM(D222:D226), "--")</f>
        <v>0</v>
      </c>
      <c r="E227" s="109" t="str">
        <f>IFERROR(D227/C227, "--" )</f>
        <v>--</v>
      </c>
      <c r="F227" s="107">
        <f>IFERROR(SUM(F222:F226), "--")</f>
        <v>0</v>
      </c>
      <c r="G227" s="109" t="str">
        <f>IFERROR(F227/C227, "--" )</f>
        <v>--</v>
      </c>
      <c r="H227" s="108" t="s">
        <v>32</v>
      </c>
    </row>
    <row r="228" spans="1:8" x14ac:dyDescent="0.25">
      <c r="A228" s="163" t="s">
        <v>140</v>
      </c>
      <c r="B228" s="7" t="s">
        <v>0</v>
      </c>
      <c r="C228" s="119" t="s">
        <v>32</v>
      </c>
      <c r="D228" s="119" t="s">
        <v>32</v>
      </c>
      <c r="E228" s="52" t="s">
        <v>32</v>
      </c>
      <c r="F228" s="119" t="s">
        <v>32</v>
      </c>
      <c r="G228" s="52" t="s">
        <v>32</v>
      </c>
      <c r="H228" s="119" t="s">
        <v>32</v>
      </c>
    </row>
    <row r="229" spans="1:8" x14ac:dyDescent="0.25">
      <c r="A229" s="164"/>
      <c r="B229" s="7" t="s">
        <v>1</v>
      </c>
      <c r="C229" s="4">
        <v>7</v>
      </c>
      <c r="D229" s="4">
        <v>7</v>
      </c>
      <c r="E229" s="5">
        <v>1</v>
      </c>
      <c r="F229" s="4">
        <v>7</v>
      </c>
      <c r="G229" s="5">
        <v>1</v>
      </c>
      <c r="H229" s="6">
        <v>3.7714285714285709</v>
      </c>
    </row>
    <row r="230" spans="1:8" x14ac:dyDescent="0.25">
      <c r="A230" s="164"/>
      <c r="B230" s="7" t="s">
        <v>2</v>
      </c>
      <c r="C230" s="20" t="s">
        <v>32</v>
      </c>
      <c r="D230" s="20" t="s">
        <v>32</v>
      </c>
      <c r="E230" s="117" t="s">
        <v>32</v>
      </c>
      <c r="F230" s="20" t="s">
        <v>32</v>
      </c>
      <c r="G230" s="117" t="s">
        <v>32</v>
      </c>
      <c r="H230" s="118" t="s">
        <v>32</v>
      </c>
    </row>
    <row r="231" spans="1:8" x14ac:dyDescent="0.25">
      <c r="A231" s="164"/>
      <c r="B231" s="7" t="s">
        <v>48</v>
      </c>
      <c r="C231" s="119" t="s">
        <v>32</v>
      </c>
      <c r="D231" s="119" t="s">
        <v>32</v>
      </c>
      <c r="E231" s="52" t="s">
        <v>32</v>
      </c>
      <c r="F231" s="119" t="s">
        <v>32</v>
      </c>
      <c r="G231" s="52" t="s">
        <v>32</v>
      </c>
      <c r="H231" s="119" t="s">
        <v>32</v>
      </c>
    </row>
    <row r="232" spans="1:8" x14ac:dyDescent="0.25">
      <c r="A232" s="164"/>
      <c r="B232" s="7" t="s">
        <v>47</v>
      </c>
      <c r="C232" s="113">
        <v>3</v>
      </c>
      <c r="D232" s="4">
        <v>3</v>
      </c>
      <c r="E232" s="5">
        <v>1</v>
      </c>
      <c r="F232" s="4">
        <v>2</v>
      </c>
      <c r="G232" s="5">
        <v>0.66666666666666663</v>
      </c>
      <c r="H232" s="6">
        <v>2.6666666666666665</v>
      </c>
    </row>
    <row r="233" spans="1:8" x14ac:dyDescent="0.25">
      <c r="A233" s="165"/>
      <c r="B233" s="54" t="s">
        <v>30</v>
      </c>
      <c r="C233" s="17">
        <f>IFERROR(SUM(C228:C232), "--")</f>
        <v>10</v>
      </c>
      <c r="D233" s="17">
        <f>IFERROR(SUM(D228:D232), "--")</f>
        <v>10</v>
      </c>
      <c r="E233" s="102">
        <f>IFERROR(D233/C233, "--" )</f>
        <v>1</v>
      </c>
      <c r="F233" s="17">
        <f>IFERROR(SUM(F228:F232), "--")</f>
        <v>9</v>
      </c>
      <c r="G233" s="102">
        <f>IFERROR(F233/C233, "--" )</f>
        <v>0.9</v>
      </c>
      <c r="H233" s="103" t="s">
        <v>32</v>
      </c>
    </row>
    <row r="234" spans="1:8" x14ac:dyDescent="0.25">
      <c r="A234" s="156" t="s">
        <v>141</v>
      </c>
      <c r="B234" s="87" t="s">
        <v>0</v>
      </c>
      <c r="C234" s="88">
        <v>2</v>
      </c>
      <c r="D234" s="88">
        <v>2</v>
      </c>
      <c r="E234" s="90">
        <v>1</v>
      </c>
      <c r="F234" s="88">
        <v>2</v>
      </c>
      <c r="G234" s="90">
        <v>1</v>
      </c>
      <c r="H234" s="89">
        <v>2.5</v>
      </c>
    </row>
    <row r="235" spans="1:8" x14ac:dyDescent="0.25">
      <c r="A235" s="157"/>
      <c r="B235" s="87" t="s">
        <v>1</v>
      </c>
      <c r="C235" s="114" t="s">
        <v>32</v>
      </c>
      <c r="D235" s="114" t="s">
        <v>32</v>
      </c>
      <c r="E235" s="115" t="s">
        <v>32</v>
      </c>
      <c r="F235" s="114" t="s">
        <v>32</v>
      </c>
      <c r="G235" s="115" t="s">
        <v>32</v>
      </c>
      <c r="H235" s="116" t="s">
        <v>32</v>
      </c>
    </row>
    <row r="236" spans="1:8" x14ac:dyDescent="0.25">
      <c r="A236" s="157"/>
      <c r="B236" s="87" t="s">
        <v>2</v>
      </c>
      <c r="C236" s="88">
        <v>2</v>
      </c>
      <c r="D236" s="88">
        <v>2</v>
      </c>
      <c r="E236" s="90">
        <v>1</v>
      </c>
      <c r="F236" s="88">
        <v>2</v>
      </c>
      <c r="G236" s="90">
        <v>1</v>
      </c>
      <c r="H236" s="89">
        <v>3.5</v>
      </c>
    </row>
    <row r="237" spans="1:8" x14ac:dyDescent="0.25">
      <c r="A237" s="157"/>
      <c r="B237" s="87" t="s">
        <v>48</v>
      </c>
      <c r="C237" s="88">
        <v>1</v>
      </c>
      <c r="D237" s="88">
        <v>1</v>
      </c>
      <c r="E237" s="90">
        <v>1</v>
      </c>
      <c r="F237" s="88">
        <v>1</v>
      </c>
      <c r="G237" s="90">
        <v>1</v>
      </c>
      <c r="H237" s="89">
        <v>4</v>
      </c>
    </row>
    <row r="238" spans="1:8" x14ac:dyDescent="0.25">
      <c r="A238" s="157"/>
      <c r="B238" s="87" t="s">
        <v>47</v>
      </c>
      <c r="C238" s="114" t="s">
        <v>32</v>
      </c>
      <c r="D238" s="114" t="s">
        <v>32</v>
      </c>
      <c r="E238" s="115" t="s">
        <v>32</v>
      </c>
      <c r="F238" s="114" t="s">
        <v>32</v>
      </c>
      <c r="G238" s="115" t="s">
        <v>32</v>
      </c>
      <c r="H238" s="116" t="s">
        <v>32</v>
      </c>
    </row>
    <row r="239" spans="1:8" x14ac:dyDescent="0.25">
      <c r="A239" s="158"/>
      <c r="B239" s="95" t="s">
        <v>30</v>
      </c>
      <c r="C239" s="107">
        <f>IFERROR(SUM(C234:C238), "--")</f>
        <v>5</v>
      </c>
      <c r="D239" s="107">
        <f>IFERROR(SUM(D234:D238), "--")</f>
        <v>5</v>
      </c>
      <c r="E239" s="109">
        <f>IFERROR(D239/C239, "--" )</f>
        <v>1</v>
      </c>
      <c r="F239" s="107">
        <f>IFERROR(SUM(F234:F238), "--")</f>
        <v>5</v>
      </c>
      <c r="G239" s="109">
        <f>IFERROR(F239/C239, "--" )</f>
        <v>1</v>
      </c>
      <c r="H239" s="108" t="s">
        <v>32</v>
      </c>
    </row>
    <row r="240" spans="1:8" x14ac:dyDescent="0.25">
      <c r="A240" s="162" t="s">
        <v>142</v>
      </c>
      <c r="B240" s="7" t="s">
        <v>0</v>
      </c>
      <c r="C240" s="113">
        <v>1</v>
      </c>
      <c r="D240" s="4">
        <v>1</v>
      </c>
      <c r="E240" s="5">
        <v>1</v>
      </c>
      <c r="F240" s="4">
        <v>1</v>
      </c>
      <c r="G240" s="5">
        <v>1</v>
      </c>
      <c r="H240" s="6">
        <v>4</v>
      </c>
    </row>
    <row r="241" spans="1:8" x14ac:dyDescent="0.25">
      <c r="A241" s="162"/>
      <c r="B241" s="7" t="s">
        <v>1</v>
      </c>
      <c r="C241" s="113">
        <v>3</v>
      </c>
      <c r="D241" s="4">
        <v>3</v>
      </c>
      <c r="E241" s="5">
        <v>1</v>
      </c>
      <c r="F241" s="4">
        <v>3</v>
      </c>
      <c r="G241" s="5">
        <v>1</v>
      </c>
      <c r="H241" s="6">
        <v>3.8999999999999995</v>
      </c>
    </row>
    <row r="242" spans="1:8" x14ac:dyDescent="0.25">
      <c r="A242" s="162"/>
      <c r="B242" s="7" t="s">
        <v>2</v>
      </c>
      <c r="C242" s="113">
        <v>2</v>
      </c>
      <c r="D242" s="4">
        <v>2</v>
      </c>
      <c r="E242" s="5">
        <v>1</v>
      </c>
      <c r="F242" s="4">
        <v>2</v>
      </c>
      <c r="G242" s="5">
        <v>1</v>
      </c>
      <c r="H242" s="6">
        <v>4</v>
      </c>
    </row>
    <row r="243" spans="1:8" x14ac:dyDescent="0.25">
      <c r="A243" s="162"/>
      <c r="B243" s="7" t="s">
        <v>48</v>
      </c>
      <c r="C243" s="20" t="s">
        <v>32</v>
      </c>
      <c r="D243" s="20" t="s">
        <v>32</v>
      </c>
      <c r="E243" s="117" t="s">
        <v>32</v>
      </c>
      <c r="F243" s="20" t="s">
        <v>32</v>
      </c>
      <c r="G243" s="117" t="s">
        <v>32</v>
      </c>
      <c r="H243" s="118" t="s">
        <v>32</v>
      </c>
    </row>
    <row r="244" spans="1:8" x14ac:dyDescent="0.25">
      <c r="A244" s="162"/>
      <c r="B244" s="7" t="s">
        <v>47</v>
      </c>
      <c r="C244" s="4">
        <v>4</v>
      </c>
      <c r="D244" s="4">
        <v>4</v>
      </c>
      <c r="E244" s="5">
        <v>1</v>
      </c>
      <c r="F244" s="4">
        <v>3</v>
      </c>
      <c r="G244" s="5">
        <v>0.75</v>
      </c>
      <c r="H244" s="6">
        <v>2.35</v>
      </c>
    </row>
    <row r="245" spans="1:8" x14ac:dyDescent="0.25">
      <c r="A245" s="162"/>
      <c r="B245" s="54" t="s">
        <v>30</v>
      </c>
      <c r="C245" s="17">
        <f>IFERROR(SUM(C240:C244), "--")</f>
        <v>10</v>
      </c>
      <c r="D245" s="17">
        <f>IFERROR(SUM(D240:D244), "--")</f>
        <v>10</v>
      </c>
      <c r="E245" s="102">
        <f>IFERROR(D245/C245, "--" )</f>
        <v>1</v>
      </c>
      <c r="F245" s="17">
        <f>IFERROR(SUM(F240:F244), "--")</f>
        <v>9</v>
      </c>
      <c r="G245" s="102">
        <f>IFERROR(F245/C245, "--" )</f>
        <v>0.9</v>
      </c>
      <c r="H245" s="103" t="s">
        <v>32</v>
      </c>
    </row>
    <row r="246" spans="1:8" x14ac:dyDescent="0.25">
      <c r="A246" s="156" t="s">
        <v>143</v>
      </c>
      <c r="B246" s="87" t="s">
        <v>0</v>
      </c>
      <c r="C246" s="114" t="s">
        <v>32</v>
      </c>
      <c r="D246" s="114" t="s">
        <v>32</v>
      </c>
      <c r="E246" s="115" t="s">
        <v>32</v>
      </c>
      <c r="F246" s="114" t="s">
        <v>32</v>
      </c>
      <c r="G246" s="115" t="s">
        <v>32</v>
      </c>
      <c r="H246" s="116" t="s">
        <v>32</v>
      </c>
    </row>
    <row r="247" spans="1:8" x14ac:dyDescent="0.25">
      <c r="A247" s="157"/>
      <c r="B247" s="87" t="s">
        <v>1</v>
      </c>
      <c r="C247" s="88">
        <v>1</v>
      </c>
      <c r="D247" s="88">
        <v>1</v>
      </c>
      <c r="E247" s="90">
        <v>1</v>
      </c>
      <c r="F247" s="88">
        <v>1</v>
      </c>
      <c r="G247" s="90">
        <v>1</v>
      </c>
      <c r="H247" s="89">
        <v>4</v>
      </c>
    </row>
    <row r="248" spans="1:8" x14ac:dyDescent="0.25">
      <c r="A248" s="157"/>
      <c r="B248" s="87" t="s">
        <v>2</v>
      </c>
      <c r="C248" s="88">
        <v>1</v>
      </c>
      <c r="D248" s="88">
        <v>1</v>
      </c>
      <c r="E248" s="90">
        <v>1</v>
      </c>
      <c r="F248" s="88">
        <v>1</v>
      </c>
      <c r="G248" s="90">
        <v>1</v>
      </c>
      <c r="H248" s="89">
        <v>4</v>
      </c>
    </row>
    <row r="249" spans="1:8" x14ac:dyDescent="0.25">
      <c r="A249" s="157"/>
      <c r="B249" s="87" t="s">
        <v>48</v>
      </c>
      <c r="C249" s="88">
        <v>3</v>
      </c>
      <c r="D249" s="88">
        <v>3</v>
      </c>
      <c r="E249" s="90">
        <v>1</v>
      </c>
      <c r="F249" s="88">
        <v>3</v>
      </c>
      <c r="G249" s="90">
        <v>1</v>
      </c>
      <c r="H249" s="89">
        <v>4</v>
      </c>
    </row>
    <row r="250" spans="1:8" x14ac:dyDescent="0.25">
      <c r="A250" s="157"/>
      <c r="B250" s="87" t="s">
        <v>47</v>
      </c>
      <c r="C250" s="88">
        <v>1</v>
      </c>
      <c r="D250" s="88">
        <v>1</v>
      </c>
      <c r="E250" s="90">
        <v>1</v>
      </c>
      <c r="F250" s="88">
        <v>1</v>
      </c>
      <c r="G250" s="90">
        <v>1</v>
      </c>
      <c r="H250" s="89">
        <v>4</v>
      </c>
    </row>
    <row r="251" spans="1:8" x14ac:dyDescent="0.25">
      <c r="A251" s="158"/>
      <c r="B251" s="95" t="s">
        <v>30</v>
      </c>
      <c r="C251" s="107">
        <f>IFERROR(SUM(C246:C250), "--")</f>
        <v>6</v>
      </c>
      <c r="D251" s="107">
        <f>IFERROR(SUM(D246:D250), "--")</f>
        <v>6</v>
      </c>
      <c r="E251" s="109">
        <f>IFERROR(D251/C251, "--" )</f>
        <v>1</v>
      </c>
      <c r="F251" s="107">
        <f>IFERROR(SUM(F246:F250), "--")</f>
        <v>6</v>
      </c>
      <c r="G251" s="109">
        <f>IFERROR(F251/C251, "--" )</f>
        <v>1</v>
      </c>
      <c r="H251" s="108" t="s">
        <v>32</v>
      </c>
    </row>
  </sheetData>
  <mergeCells count="42">
    <mergeCell ref="A234:A239"/>
    <mergeCell ref="A240:A245"/>
    <mergeCell ref="A246:A251"/>
    <mergeCell ref="A204:A209"/>
    <mergeCell ref="A210:A215"/>
    <mergeCell ref="A216:A221"/>
    <mergeCell ref="A222:A227"/>
    <mergeCell ref="A228:A233"/>
    <mergeCell ref="A174:A179"/>
    <mergeCell ref="A180:A185"/>
    <mergeCell ref="A186:A191"/>
    <mergeCell ref="A192:A197"/>
    <mergeCell ref="A198:A203"/>
    <mergeCell ref="A144:A149"/>
    <mergeCell ref="A150:A155"/>
    <mergeCell ref="A156:A161"/>
    <mergeCell ref="A162:A167"/>
    <mergeCell ref="A168:A173"/>
    <mergeCell ref="A114:A119"/>
    <mergeCell ref="A120:A125"/>
    <mergeCell ref="A126:A131"/>
    <mergeCell ref="A132:A137"/>
    <mergeCell ref="A138:A143"/>
    <mergeCell ref="A84:A89"/>
    <mergeCell ref="A90:A95"/>
    <mergeCell ref="A96:A101"/>
    <mergeCell ref="A102:A107"/>
    <mergeCell ref="A108:A113"/>
    <mergeCell ref="A54:A59"/>
    <mergeCell ref="A60:A65"/>
    <mergeCell ref="A66:A71"/>
    <mergeCell ref="A72:A77"/>
    <mergeCell ref="A78:A83"/>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8" manualBreakCount="8">
    <brk id="29" max="7" man="1"/>
    <brk id="59" max="7" man="1"/>
    <brk id="89" max="7" man="1"/>
    <brk id="119" max="7" man="1"/>
    <brk id="149" max="7" man="1"/>
    <brk id="179" max="7" man="1"/>
    <brk id="209" max="7" man="1"/>
    <brk id="23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6" t="s">
        <v>101</v>
      </c>
      <c r="B1" s="167"/>
      <c r="C1" s="167"/>
      <c r="D1" s="167"/>
      <c r="E1" s="167"/>
      <c r="F1" s="167"/>
      <c r="G1" s="167"/>
      <c r="H1" s="167"/>
    </row>
    <row r="2" spans="1:8" ht="30" x14ac:dyDescent="0.25">
      <c r="A2" s="26" t="s">
        <v>46</v>
      </c>
      <c r="B2" s="2" t="s">
        <v>4</v>
      </c>
      <c r="C2" s="65" t="s">
        <v>51</v>
      </c>
      <c r="D2" s="65" t="s">
        <v>52</v>
      </c>
      <c r="E2" s="65" t="s">
        <v>49</v>
      </c>
      <c r="F2" s="65" t="s">
        <v>53</v>
      </c>
      <c r="G2" s="65" t="s">
        <v>3</v>
      </c>
      <c r="H2" s="65" t="s">
        <v>50</v>
      </c>
    </row>
    <row r="3" spans="1:8" x14ac:dyDescent="0.25">
      <c r="A3" s="172" t="s">
        <v>45</v>
      </c>
      <c r="B3" s="7" t="s">
        <v>0</v>
      </c>
      <c r="C3" s="27">
        <v>453</v>
      </c>
      <c r="D3" s="27">
        <v>399</v>
      </c>
      <c r="E3" s="28">
        <v>0.88079470198675491</v>
      </c>
      <c r="F3" s="27">
        <v>340</v>
      </c>
      <c r="G3" s="28">
        <v>0.7505518763796909</v>
      </c>
      <c r="H3" s="29">
        <v>3.0073417721518987</v>
      </c>
    </row>
    <row r="4" spans="1:8" x14ac:dyDescent="0.25">
      <c r="A4" s="173"/>
      <c r="B4" s="7" t="s">
        <v>1</v>
      </c>
      <c r="C4" s="27">
        <v>347</v>
      </c>
      <c r="D4" s="27">
        <v>307</v>
      </c>
      <c r="E4" s="28">
        <v>0.88472622478386165</v>
      </c>
      <c r="F4" s="27">
        <v>272</v>
      </c>
      <c r="G4" s="28">
        <v>0.78386167146974062</v>
      </c>
      <c r="H4" s="29">
        <v>3.1442622950819672</v>
      </c>
    </row>
    <row r="5" spans="1:8" x14ac:dyDescent="0.25">
      <c r="A5" s="173"/>
      <c r="B5" s="7" t="s">
        <v>2</v>
      </c>
      <c r="C5" s="27">
        <v>351</v>
      </c>
      <c r="D5" s="27">
        <v>322</v>
      </c>
      <c r="E5" s="28">
        <v>0.91737891737891741</v>
      </c>
      <c r="F5" s="27">
        <v>276</v>
      </c>
      <c r="G5" s="28">
        <v>0.78632478632478631</v>
      </c>
      <c r="H5" s="29">
        <v>3.0949685534591196</v>
      </c>
    </row>
    <row r="6" spans="1:8" x14ac:dyDescent="0.25">
      <c r="A6" s="173"/>
      <c r="B6" s="7" t="s">
        <v>48</v>
      </c>
      <c r="C6" s="27">
        <v>337</v>
      </c>
      <c r="D6" s="27">
        <v>313</v>
      </c>
      <c r="E6" s="28">
        <v>0.92878338278931749</v>
      </c>
      <c r="F6" s="27">
        <v>261</v>
      </c>
      <c r="G6" s="28">
        <v>0.77448071216617209</v>
      </c>
      <c r="H6" s="29">
        <v>3.0567741935483874</v>
      </c>
    </row>
    <row r="7" spans="1:8" x14ac:dyDescent="0.25">
      <c r="A7" s="173"/>
      <c r="B7" s="7" t="s">
        <v>47</v>
      </c>
      <c r="C7" s="27">
        <v>256</v>
      </c>
      <c r="D7" s="27">
        <v>233</v>
      </c>
      <c r="E7" s="28">
        <v>0.91015625</v>
      </c>
      <c r="F7" s="27">
        <v>190</v>
      </c>
      <c r="G7" s="28">
        <v>0.7421875</v>
      </c>
      <c r="H7" s="29">
        <v>3.0436123348017619</v>
      </c>
    </row>
    <row r="8" spans="1:8" s="72" customFormat="1" x14ac:dyDescent="0.25">
      <c r="A8" s="174"/>
      <c r="B8" s="54" t="s">
        <v>30</v>
      </c>
      <c r="C8" s="93">
        <f>IFERROR(SUM(C3:C7), "--")</f>
        <v>1744</v>
      </c>
      <c r="D8" s="93">
        <f>IFERROR(SUM(D3:D7), "--")</f>
        <v>1574</v>
      </c>
      <c r="E8" s="98">
        <f>IFERROR(D8/C8, "--")</f>
        <v>0.90252293577981646</v>
      </c>
      <c r="F8" s="93">
        <f>IFERROR(SUM(F3:F7), "--")</f>
        <v>1339</v>
      </c>
      <c r="G8" s="98">
        <f>IFERROR(F8/C8, "--")</f>
        <v>0.76777522935779818</v>
      </c>
      <c r="H8" s="94" t="s">
        <v>32</v>
      </c>
    </row>
    <row r="9" spans="1:8" x14ac:dyDescent="0.25">
      <c r="A9" s="169" t="s">
        <v>55</v>
      </c>
      <c r="B9" s="87" t="s">
        <v>0</v>
      </c>
      <c r="C9" s="38">
        <v>122</v>
      </c>
      <c r="D9" s="38">
        <v>102</v>
      </c>
      <c r="E9" s="92">
        <v>0.83606557377049184</v>
      </c>
      <c r="F9" s="38">
        <v>88</v>
      </c>
      <c r="G9" s="92">
        <v>0.72131147540983609</v>
      </c>
      <c r="H9" s="91">
        <v>2.9901960784313726</v>
      </c>
    </row>
    <row r="10" spans="1:8" x14ac:dyDescent="0.25">
      <c r="A10" s="170"/>
      <c r="B10" s="87" t="s">
        <v>1</v>
      </c>
      <c r="C10" s="38">
        <v>206</v>
      </c>
      <c r="D10" s="38">
        <v>164</v>
      </c>
      <c r="E10" s="92">
        <v>0.79611650485436891</v>
      </c>
      <c r="F10" s="38">
        <v>143</v>
      </c>
      <c r="G10" s="92">
        <v>0.69417475728155342</v>
      </c>
      <c r="H10" s="91">
        <v>3.001851851851852</v>
      </c>
    </row>
    <row r="11" spans="1:8" x14ac:dyDescent="0.25">
      <c r="A11" s="170"/>
      <c r="B11" s="87" t="s">
        <v>2</v>
      </c>
      <c r="C11" s="38">
        <v>287</v>
      </c>
      <c r="D11" s="38">
        <v>248</v>
      </c>
      <c r="E11" s="92">
        <v>0.86411149825783973</v>
      </c>
      <c r="F11" s="38">
        <v>182</v>
      </c>
      <c r="G11" s="92">
        <v>0.63414634146341464</v>
      </c>
      <c r="H11" s="91">
        <v>2.5193415637860084</v>
      </c>
    </row>
    <row r="12" spans="1:8" x14ac:dyDescent="0.25">
      <c r="A12" s="170"/>
      <c r="B12" s="87" t="s">
        <v>48</v>
      </c>
      <c r="C12" s="38">
        <v>381</v>
      </c>
      <c r="D12" s="38">
        <v>311</v>
      </c>
      <c r="E12" s="92">
        <v>0.81627296587926512</v>
      </c>
      <c r="F12" s="38">
        <v>261</v>
      </c>
      <c r="G12" s="92">
        <v>0.68503937007874016</v>
      </c>
      <c r="H12" s="91">
        <v>2.8837662337662335</v>
      </c>
    </row>
    <row r="13" spans="1:8" x14ac:dyDescent="0.25">
      <c r="A13" s="170"/>
      <c r="B13" s="87" t="s">
        <v>47</v>
      </c>
      <c r="C13" s="38">
        <v>467</v>
      </c>
      <c r="D13" s="38">
        <v>370</v>
      </c>
      <c r="E13" s="92">
        <v>0.79229122055674517</v>
      </c>
      <c r="F13" s="38">
        <v>284</v>
      </c>
      <c r="G13" s="92">
        <v>0.60813704496788012</v>
      </c>
      <c r="H13" s="91">
        <v>2.6887671232876711</v>
      </c>
    </row>
    <row r="14" spans="1:8" s="72" customFormat="1" x14ac:dyDescent="0.25">
      <c r="A14" s="171"/>
      <c r="B14" s="95" t="s">
        <v>30</v>
      </c>
      <c r="C14" s="99">
        <f>IFERROR(SUM(C9:C13), "--")</f>
        <v>1463</v>
      </c>
      <c r="D14" s="99">
        <f>IFERROR(SUM(D9:D13), "--")</f>
        <v>1195</v>
      </c>
      <c r="E14" s="100">
        <f>IFERROR(D14/C14, "--")</f>
        <v>0.81681476418318522</v>
      </c>
      <c r="F14" s="99">
        <f>IFERROR(SUM(F9:F13), "--")</f>
        <v>958</v>
      </c>
      <c r="G14" s="100">
        <f>IFERROR(F14/C14, "--")</f>
        <v>0.65481886534518119</v>
      </c>
      <c r="H14" s="96" t="s">
        <v>32</v>
      </c>
    </row>
    <row r="15" spans="1:8" ht="15" customHeight="1" x14ac:dyDescent="0.25">
      <c r="A15" s="168" t="s">
        <v>54</v>
      </c>
      <c r="B15" s="7" t="s">
        <v>0</v>
      </c>
      <c r="C15" s="30" t="s">
        <v>32</v>
      </c>
      <c r="D15" s="30" t="s">
        <v>32</v>
      </c>
      <c r="E15" s="31" t="s">
        <v>32</v>
      </c>
      <c r="F15" s="30" t="s">
        <v>32</v>
      </c>
      <c r="G15" s="31" t="s">
        <v>32</v>
      </c>
      <c r="H15" s="32" t="s">
        <v>32</v>
      </c>
    </row>
    <row r="16" spans="1:8" x14ac:dyDescent="0.25">
      <c r="A16" s="168"/>
      <c r="B16" s="7" t="s">
        <v>1</v>
      </c>
      <c r="C16" s="30" t="s">
        <v>32</v>
      </c>
      <c r="D16" s="30" t="s">
        <v>32</v>
      </c>
      <c r="E16" s="31" t="s">
        <v>32</v>
      </c>
      <c r="F16" s="30" t="s">
        <v>32</v>
      </c>
      <c r="G16" s="31" t="s">
        <v>32</v>
      </c>
      <c r="H16" s="32" t="s">
        <v>32</v>
      </c>
    </row>
    <row r="17" spans="1:8" x14ac:dyDescent="0.25">
      <c r="A17" s="168"/>
      <c r="B17" s="7" t="s">
        <v>2</v>
      </c>
      <c r="C17" s="30" t="s">
        <v>32</v>
      </c>
      <c r="D17" s="30" t="s">
        <v>32</v>
      </c>
      <c r="E17" s="31" t="s">
        <v>32</v>
      </c>
      <c r="F17" s="30" t="s">
        <v>32</v>
      </c>
      <c r="G17" s="31" t="s">
        <v>32</v>
      </c>
      <c r="H17" s="32" t="s">
        <v>32</v>
      </c>
    </row>
    <row r="18" spans="1:8" x14ac:dyDescent="0.25">
      <c r="A18" s="168"/>
      <c r="B18" s="7" t="s">
        <v>48</v>
      </c>
      <c r="C18" s="30" t="s">
        <v>32</v>
      </c>
      <c r="D18" s="30" t="s">
        <v>32</v>
      </c>
      <c r="E18" s="31" t="s">
        <v>32</v>
      </c>
      <c r="F18" s="30" t="s">
        <v>32</v>
      </c>
      <c r="G18" s="31" t="s">
        <v>32</v>
      </c>
      <c r="H18" s="32" t="s">
        <v>32</v>
      </c>
    </row>
    <row r="19" spans="1:8" x14ac:dyDescent="0.25">
      <c r="A19" s="168"/>
      <c r="B19" s="7" t="s">
        <v>47</v>
      </c>
      <c r="C19" s="30" t="s">
        <v>32</v>
      </c>
      <c r="D19" s="30" t="s">
        <v>32</v>
      </c>
      <c r="E19" s="31" t="s">
        <v>32</v>
      </c>
      <c r="F19" s="30" t="s">
        <v>32</v>
      </c>
      <c r="G19" s="31" t="s">
        <v>32</v>
      </c>
      <c r="H19" s="32" t="s">
        <v>32</v>
      </c>
    </row>
    <row r="20" spans="1:8" s="72" customFormat="1" x14ac:dyDescent="0.25">
      <c r="A20" s="168"/>
      <c r="B20" s="54" t="s">
        <v>30</v>
      </c>
      <c r="C20" s="93">
        <f>IFERROR(SUM(C15:C19), "--")</f>
        <v>0</v>
      </c>
      <c r="D20" s="93">
        <f>IFERROR(SUM(D15:D19), "--")</f>
        <v>0</v>
      </c>
      <c r="E20" s="69" t="str">
        <f>IFERROR(D20/C20, "--")</f>
        <v>--</v>
      </c>
      <c r="F20" s="93">
        <f>IFERROR(SUM(F15:F19), "--")</f>
        <v>0</v>
      </c>
      <c r="G20" s="69" t="str">
        <f>IFERROR(F20/C20, "--")</f>
        <v>--</v>
      </c>
      <c r="H20" s="97"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3"/>
      <c r="B1" s="183"/>
      <c r="C1" s="183" t="s">
        <v>102</v>
      </c>
      <c r="D1" s="183"/>
      <c r="E1" s="183"/>
      <c r="F1" s="183"/>
      <c r="G1" s="183"/>
      <c r="H1" s="183"/>
      <c r="I1" s="166" t="s">
        <v>102</v>
      </c>
      <c r="J1" s="166"/>
      <c r="K1" s="166"/>
      <c r="L1" s="166"/>
      <c r="M1" s="166"/>
      <c r="N1" s="166"/>
      <c r="O1" s="166" t="s">
        <v>102</v>
      </c>
      <c r="P1" s="166"/>
      <c r="Q1" s="166"/>
      <c r="R1" s="166"/>
      <c r="S1" s="166"/>
      <c r="T1" s="166"/>
    </row>
    <row r="2" spans="1:20" ht="21" x14ac:dyDescent="0.25">
      <c r="A2" s="175" t="s">
        <v>38</v>
      </c>
      <c r="B2" s="181" t="s">
        <v>4</v>
      </c>
      <c r="C2" s="178" t="s">
        <v>45</v>
      </c>
      <c r="D2" s="179"/>
      <c r="E2" s="179"/>
      <c r="F2" s="179"/>
      <c r="G2" s="179"/>
      <c r="H2" s="180"/>
      <c r="I2" s="177" t="s">
        <v>55</v>
      </c>
      <c r="J2" s="177"/>
      <c r="K2" s="177"/>
      <c r="L2" s="177"/>
      <c r="M2" s="177"/>
      <c r="N2" s="177"/>
      <c r="O2" s="177" t="s">
        <v>54</v>
      </c>
      <c r="P2" s="177"/>
      <c r="Q2" s="177"/>
      <c r="R2" s="177"/>
      <c r="S2" s="177"/>
      <c r="T2" s="177"/>
    </row>
    <row r="3" spans="1:20" x14ac:dyDescent="0.25">
      <c r="A3" s="176"/>
      <c r="B3" s="182"/>
      <c r="C3" s="65" t="s">
        <v>51</v>
      </c>
      <c r="D3" s="65" t="s">
        <v>52</v>
      </c>
      <c r="E3" s="65" t="s">
        <v>49</v>
      </c>
      <c r="F3" s="65" t="s">
        <v>53</v>
      </c>
      <c r="G3" s="65" t="s">
        <v>3</v>
      </c>
      <c r="H3" s="65" t="s">
        <v>50</v>
      </c>
      <c r="I3" s="65" t="s">
        <v>51</v>
      </c>
      <c r="J3" s="65" t="s">
        <v>52</v>
      </c>
      <c r="K3" s="65" t="s">
        <v>49</v>
      </c>
      <c r="L3" s="65" t="s">
        <v>53</v>
      </c>
      <c r="M3" s="65" t="s">
        <v>3</v>
      </c>
      <c r="N3" s="65" t="s">
        <v>50</v>
      </c>
      <c r="O3" s="65" t="s">
        <v>51</v>
      </c>
      <c r="P3" s="65" t="s">
        <v>52</v>
      </c>
      <c r="Q3" s="65" t="s">
        <v>49</v>
      </c>
      <c r="R3" s="65" t="s">
        <v>53</v>
      </c>
      <c r="S3" s="65" t="s">
        <v>3</v>
      </c>
      <c r="T3" s="65" t="s">
        <v>50</v>
      </c>
    </row>
    <row r="4" spans="1:20" ht="15" customHeight="1" x14ac:dyDescent="0.25">
      <c r="A4" s="184" t="s">
        <v>39</v>
      </c>
      <c r="B4" s="7" t="s">
        <v>0</v>
      </c>
      <c r="C4" s="79">
        <v>39</v>
      </c>
      <c r="D4" s="33">
        <v>32</v>
      </c>
      <c r="E4" s="28">
        <v>0.82051282051282048</v>
      </c>
      <c r="F4" s="33">
        <v>25</v>
      </c>
      <c r="G4" s="28">
        <v>0.64102564102564108</v>
      </c>
      <c r="H4" s="34">
        <v>2.5125000000000002</v>
      </c>
      <c r="I4" s="79">
        <v>9</v>
      </c>
      <c r="J4" s="33">
        <v>8</v>
      </c>
      <c r="K4" s="28">
        <v>0.88888888888888884</v>
      </c>
      <c r="L4" s="33">
        <v>7</v>
      </c>
      <c r="M4" s="28">
        <v>0.77777777777777779</v>
      </c>
      <c r="N4" s="34">
        <v>2.625</v>
      </c>
      <c r="O4" s="121" t="s">
        <v>32</v>
      </c>
      <c r="P4" s="122" t="s">
        <v>32</v>
      </c>
      <c r="Q4" s="31" t="s">
        <v>32</v>
      </c>
      <c r="R4" s="122" t="s">
        <v>32</v>
      </c>
      <c r="S4" s="31" t="s">
        <v>32</v>
      </c>
      <c r="T4" s="123" t="s">
        <v>32</v>
      </c>
    </row>
    <row r="5" spans="1:20" x14ac:dyDescent="0.25">
      <c r="A5" s="185"/>
      <c r="B5" s="7" t="s">
        <v>1</v>
      </c>
      <c r="C5" s="79">
        <v>27</v>
      </c>
      <c r="D5" s="33">
        <v>25</v>
      </c>
      <c r="E5" s="28">
        <v>0.92592592592592593</v>
      </c>
      <c r="F5" s="33">
        <v>21</v>
      </c>
      <c r="G5" s="28">
        <v>0.77777777777777779</v>
      </c>
      <c r="H5" s="34">
        <v>2.9079999999999999</v>
      </c>
      <c r="I5" s="79">
        <v>15</v>
      </c>
      <c r="J5" s="33">
        <v>12</v>
      </c>
      <c r="K5" s="28">
        <v>0.8</v>
      </c>
      <c r="L5" s="33">
        <v>9</v>
      </c>
      <c r="M5" s="28">
        <v>0.6</v>
      </c>
      <c r="N5" s="34">
        <v>2.4416666666666669</v>
      </c>
      <c r="O5" s="121" t="s">
        <v>32</v>
      </c>
      <c r="P5" s="122" t="s">
        <v>32</v>
      </c>
      <c r="Q5" s="31" t="s">
        <v>32</v>
      </c>
      <c r="R5" s="122" t="s">
        <v>32</v>
      </c>
      <c r="S5" s="31" t="s">
        <v>32</v>
      </c>
      <c r="T5" s="123" t="s">
        <v>32</v>
      </c>
    </row>
    <row r="6" spans="1:20" x14ac:dyDescent="0.25">
      <c r="A6" s="185"/>
      <c r="B6" s="7" t="s">
        <v>2</v>
      </c>
      <c r="C6" s="79">
        <v>22</v>
      </c>
      <c r="D6" s="33">
        <v>22</v>
      </c>
      <c r="E6" s="28">
        <v>1</v>
      </c>
      <c r="F6" s="33">
        <v>16</v>
      </c>
      <c r="G6" s="28">
        <v>0.72727272727272729</v>
      </c>
      <c r="H6" s="34">
        <v>2.2454545454545456</v>
      </c>
      <c r="I6" s="79">
        <v>18</v>
      </c>
      <c r="J6" s="33">
        <v>13</v>
      </c>
      <c r="K6" s="28">
        <v>0.72222222222222221</v>
      </c>
      <c r="L6" s="33">
        <v>9</v>
      </c>
      <c r="M6" s="28">
        <v>0.5</v>
      </c>
      <c r="N6" s="34">
        <v>2.3076923076923075</v>
      </c>
      <c r="O6" s="121" t="s">
        <v>32</v>
      </c>
      <c r="P6" s="122" t="s">
        <v>32</v>
      </c>
      <c r="Q6" s="31" t="s">
        <v>32</v>
      </c>
      <c r="R6" s="122" t="s">
        <v>32</v>
      </c>
      <c r="S6" s="31" t="s">
        <v>32</v>
      </c>
      <c r="T6" s="123" t="s">
        <v>32</v>
      </c>
    </row>
    <row r="7" spans="1:20" x14ac:dyDescent="0.25">
      <c r="A7" s="185"/>
      <c r="B7" s="7" t="s">
        <v>48</v>
      </c>
      <c r="C7" s="79">
        <v>22</v>
      </c>
      <c r="D7" s="33">
        <v>20</v>
      </c>
      <c r="E7" s="28">
        <v>0.90909090909090906</v>
      </c>
      <c r="F7" s="33">
        <v>11</v>
      </c>
      <c r="G7" s="28">
        <v>0.5</v>
      </c>
      <c r="H7" s="34">
        <v>1.97</v>
      </c>
      <c r="I7" s="79">
        <v>32</v>
      </c>
      <c r="J7" s="33">
        <v>25</v>
      </c>
      <c r="K7" s="28">
        <v>0.78125</v>
      </c>
      <c r="L7" s="33">
        <v>20</v>
      </c>
      <c r="M7" s="28">
        <v>0.625</v>
      </c>
      <c r="N7" s="34">
        <v>2.7360000000000002</v>
      </c>
      <c r="O7" s="121" t="s">
        <v>32</v>
      </c>
      <c r="P7" s="122" t="s">
        <v>32</v>
      </c>
      <c r="Q7" s="31" t="s">
        <v>32</v>
      </c>
      <c r="R7" s="122" t="s">
        <v>32</v>
      </c>
      <c r="S7" s="31" t="s">
        <v>32</v>
      </c>
      <c r="T7" s="123" t="s">
        <v>32</v>
      </c>
    </row>
    <row r="8" spans="1:20" x14ac:dyDescent="0.25">
      <c r="A8" s="185"/>
      <c r="B8" s="7" t="s">
        <v>47</v>
      </c>
      <c r="C8" s="79">
        <v>21</v>
      </c>
      <c r="D8" s="33">
        <v>17</v>
      </c>
      <c r="E8" s="28">
        <v>0.80952380952380953</v>
      </c>
      <c r="F8" s="33">
        <v>11</v>
      </c>
      <c r="G8" s="28">
        <v>0.52380952380952384</v>
      </c>
      <c r="H8" s="34">
        <v>1.9588235294117646</v>
      </c>
      <c r="I8" s="79">
        <v>26</v>
      </c>
      <c r="J8" s="33">
        <v>19</v>
      </c>
      <c r="K8" s="28">
        <v>0.73076923076923073</v>
      </c>
      <c r="L8" s="33">
        <v>11</v>
      </c>
      <c r="M8" s="28">
        <v>0.42307692307692307</v>
      </c>
      <c r="N8" s="34">
        <v>2.0894736842105264</v>
      </c>
      <c r="O8" s="121" t="s">
        <v>32</v>
      </c>
      <c r="P8" s="122" t="s">
        <v>32</v>
      </c>
      <c r="Q8" s="31" t="s">
        <v>32</v>
      </c>
      <c r="R8" s="122" t="s">
        <v>32</v>
      </c>
      <c r="S8" s="31" t="s">
        <v>32</v>
      </c>
      <c r="T8" s="123" t="s">
        <v>32</v>
      </c>
    </row>
    <row r="9" spans="1:20" s="72" customFormat="1" x14ac:dyDescent="0.25">
      <c r="A9" s="186"/>
      <c r="B9" s="54" t="s">
        <v>30</v>
      </c>
      <c r="C9" s="80">
        <f>IFERROR(SUM(C4:C8), "--")</f>
        <v>131</v>
      </c>
      <c r="D9" s="68">
        <f>IFERROR(SUM(D4:D8), "--")</f>
        <v>116</v>
      </c>
      <c r="E9" s="69">
        <f>IFERROR(D9/C9, "--")</f>
        <v>0.8854961832061069</v>
      </c>
      <c r="F9" s="68">
        <f>IFERROR(SUM(F4:F8), "--")</f>
        <v>84</v>
      </c>
      <c r="G9" s="69">
        <f>IFERROR(F9/C9, "--")</f>
        <v>0.64122137404580148</v>
      </c>
      <c r="H9" s="70" t="s">
        <v>32</v>
      </c>
      <c r="I9" s="80">
        <f>IFERROR(SUM(I4:I8), "--")</f>
        <v>100</v>
      </c>
      <c r="J9" s="68">
        <f>IFERROR(SUM(J4:J8), "--")</f>
        <v>77</v>
      </c>
      <c r="K9" s="69">
        <f>IFERROR(J9/I9, "--")</f>
        <v>0.77</v>
      </c>
      <c r="L9" s="68">
        <f>IFERROR(SUM(L4:L8), "--")</f>
        <v>56</v>
      </c>
      <c r="M9" s="69">
        <f>IFERROR(L9/I9, "--")</f>
        <v>0.56000000000000005</v>
      </c>
      <c r="N9" s="70" t="s">
        <v>32</v>
      </c>
      <c r="O9" s="80">
        <f>IFERROR(SUM(O4:O8), "--")</f>
        <v>0</v>
      </c>
      <c r="P9" s="68">
        <f>IFERROR(SUM(P4:P8), "--")</f>
        <v>0</v>
      </c>
      <c r="Q9" s="69" t="str">
        <f>IFERROR(P9/O9, "--")</f>
        <v>--</v>
      </c>
      <c r="R9" s="68">
        <f>IFERROR(SUM(R4:R8), "--")</f>
        <v>0</v>
      </c>
      <c r="S9" s="69" t="str">
        <f>IFERROR(R9/O9, "--")</f>
        <v>--</v>
      </c>
      <c r="T9" s="70" t="s">
        <v>32</v>
      </c>
    </row>
    <row r="10" spans="1:20" ht="15" customHeight="1" x14ac:dyDescent="0.25">
      <c r="A10" s="156" t="s">
        <v>40</v>
      </c>
      <c r="B10" s="35" t="s">
        <v>0</v>
      </c>
      <c r="C10" s="81">
        <v>5</v>
      </c>
      <c r="D10" s="36">
        <v>5</v>
      </c>
      <c r="E10" s="59">
        <v>1</v>
      </c>
      <c r="F10" s="36">
        <v>5</v>
      </c>
      <c r="G10" s="59">
        <v>1</v>
      </c>
      <c r="H10" s="37">
        <v>4</v>
      </c>
      <c r="I10" s="84" t="s">
        <v>32</v>
      </c>
      <c r="J10" s="38" t="s">
        <v>32</v>
      </c>
      <c r="K10" s="92" t="s">
        <v>32</v>
      </c>
      <c r="L10" s="38" t="s">
        <v>32</v>
      </c>
      <c r="M10" s="92" t="s">
        <v>32</v>
      </c>
      <c r="N10" s="91" t="s">
        <v>32</v>
      </c>
      <c r="O10" s="84" t="s">
        <v>32</v>
      </c>
      <c r="P10" s="38" t="s">
        <v>32</v>
      </c>
      <c r="Q10" s="92" t="s">
        <v>32</v>
      </c>
      <c r="R10" s="38" t="s">
        <v>32</v>
      </c>
      <c r="S10" s="92" t="s">
        <v>32</v>
      </c>
      <c r="T10" s="91" t="s">
        <v>32</v>
      </c>
    </row>
    <row r="11" spans="1:20" x14ac:dyDescent="0.25">
      <c r="A11" s="157"/>
      <c r="B11" s="35" t="s">
        <v>1</v>
      </c>
      <c r="C11" s="81">
        <v>4</v>
      </c>
      <c r="D11" s="36">
        <v>2</v>
      </c>
      <c r="E11" s="59">
        <v>0.5</v>
      </c>
      <c r="F11" s="36">
        <v>2</v>
      </c>
      <c r="G11" s="59">
        <v>0.5</v>
      </c>
      <c r="H11" s="37">
        <v>4</v>
      </c>
      <c r="I11" s="84" t="s">
        <v>32</v>
      </c>
      <c r="J11" s="38" t="s">
        <v>32</v>
      </c>
      <c r="K11" s="92" t="s">
        <v>32</v>
      </c>
      <c r="L11" s="38" t="s">
        <v>32</v>
      </c>
      <c r="M11" s="92" t="s">
        <v>32</v>
      </c>
      <c r="N11" s="91" t="s">
        <v>32</v>
      </c>
      <c r="O11" s="84" t="s">
        <v>32</v>
      </c>
      <c r="P11" s="38" t="s">
        <v>32</v>
      </c>
      <c r="Q11" s="92" t="s">
        <v>32</v>
      </c>
      <c r="R11" s="38" t="s">
        <v>32</v>
      </c>
      <c r="S11" s="92" t="s">
        <v>32</v>
      </c>
      <c r="T11" s="91" t="s">
        <v>32</v>
      </c>
    </row>
    <row r="12" spans="1:20" x14ac:dyDescent="0.25">
      <c r="A12" s="157"/>
      <c r="B12" s="35" t="s">
        <v>2</v>
      </c>
      <c r="C12" s="81">
        <v>3</v>
      </c>
      <c r="D12" s="36">
        <v>3</v>
      </c>
      <c r="E12" s="59">
        <v>1</v>
      </c>
      <c r="F12" s="36">
        <v>3</v>
      </c>
      <c r="G12" s="59">
        <v>1</v>
      </c>
      <c r="H12" s="37">
        <v>4</v>
      </c>
      <c r="I12" s="81">
        <v>1</v>
      </c>
      <c r="J12" s="36">
        <v>1</v>
      </c>
      <c r="K12" s="59">
        <v>1</v>
      </c>
      <c r="L12" s="36">
        <v>0</v>
      </c>
      <c r="M12" s="59">
        <v>0</v>
      </c>
      <c r="N12" s="37">
        <v>1</v>
      </c>
      <c r="O12" s="84" t="s">
        <v>32</v>
      </c>
      <c r="P12" s="38" t="s">
        <v>32</v>
      </c>
      <c r="Q12" s="92" t="s">
        <v>32</v>
      </c>
      <c r="R12" s="38" t="s">
        <v>32</v>
      </c>
      <c r="S12" s="92" t="s">
        <v>32</v>
      </c>
      <c r="T12" s="91" t="s">
        <v>32</v>
      </c>
    </row>
    <row r="13" spans="1:20" x14ac:dyDescent="0.25">
      <c r="A13" s="157"/>
      <c r="B13" s="35" t="s">
        <v>48</v>
      </c>
      <c r="C13" s="81">
        <v>5</v>
      </c>
      <c r="D13" s="36">
        <v>5</v>
      </c>
      <c r="E13" s="59">
        <v>1</v>
      </c>
      <c r="F13" s="36">
        <v>5</v>
      </c>
      <c r="G13" s="59">
        <v>1</v>
      </c>
      <c r="H13" s="37">
        <v>3.66</v>
      </c>
      <c r="I13" s="81">
        <v>1</v>
      </c>
      <c r="J13" s="36">
        <v>1</v>
      </c>
      <c r="K13" s="59">
        <v>1</v>
      </c>
      <c r="L13" s="36">
        <v>1</v>
      </c>
      <c r="M13" s="59">
        <v>1</v>
      </c>
      <c r="N13" s="37">
        <v>2</v>
      </c>
      <c r="O13" s="84" t="s">
        <v>32</v>
      </c>
      <c r="P13" s="38" t="s">
        <v>32</v>
      </c>
      <c r="Q13" s="92" t="s">
        <v>32</v>
      </c>
      <c r="R13" s="38" t="s">
        <v>32</v>
      </c>
      <c r="S13" s="92" t="s">
        <v>32</v>
      </c>
      <c r="T13" s="91" t="s">
        <v>32</v>
      </c>
    </row>
    <row r="14" spans="1:20" x14ac:dyDescent="0.25">
      <c r="A14" s="157"/>
      <c r="B14" s="35" t="s">
        <v>47</v>
      </c>
      <c r="C14" s="84" t="s">
        <v>32</v>
      </c>
      <c r="D14" s="38" t="s">
        <v>32</v>
      </c>
      <c r="E14" s="92" t="s">
        <v>32</v>
      </c>
      <c r="F14" s="38" t="s">
        <v>32</v>
      </c>
      <c r="G14" s="92" t="s">
        <v>32</v>
      </c>
      <c r="H14" s="91" t="s">
        <v>32</v>
      </c>
      <c r="I14" s="81">
        <v>1</v>
      </c>
      <c r="J14" s="36">
        <v>1</v>
      </c>
      <c r="K14" s="59">
        <v>1</v>
      </c>
      <c r="L14" s="36">
        <v>1</v>
      </c>
      <c r="M14" s="59">
        <v>1</v>
      </c>
      <c r="N14" s="37">
        <v>3</v>
      </c>
      <c r="O14" s="84" t="s">
        <v>32</v>
      </c>
      <c r="P14" s="38" t="s">
        <v>32</v>
      </c>
      <c r="Q14" s="92" t="s">
        <v>32</v>
      </c>
      <c r="R14" s="38" t="s">
        <v>32</v>
      </c>
      <c r="S14" s="92" t="s">
        <v>32</v>
      </c>
      <c r="T14" s="91" t="s">
        <v>32</v>
      </c>
    </row>
    <row r="15" spans="1:20" s="72" customFormat="1" x14ac:dyDescent="0.25">
      <c r="A15" s="158"/>
      <c r="B15" s="73" t="s">
        <v>30</v>
      </c>
      <c r="C15" s="82">
        <f>IFERROR(SUM(C10:C14), "--")</f>
        <v>17</v>
      </c>
      <c r="D15" s="74">
        <f>IFERROR(SUM(D10:D14), "--")</f>
        <v>15</v>
      </c>
      <c r="E15" s="75">
        <f>IFERROR(D15/C15, "--")</f>
        <v>0.88235294117647056</v>
      </c>
      <c r="F15" s="74">
        <f>IFERROR(SUM(F10:F14), "--")</f>
        <v>15</v>
      </c>
      <c r="G15" s="75">
        <f>IFERROR(F15/C15, "--")</f>
        <v>0.88235294117647056</v>
      </c>
      <c r="H15" s="76" t="s">
        <v>32</v>
      </c>
      <c r="I15" s="82">
        <f>IFERROR(SUM(I10:I14), "--")</f>
        <v>3</v>
      </c>
      <c r="J15" s="74">
        <f>IFERROR(SUM(J10:J14), "--")</f>
        <v>3</v>
      </c>
      <c r="K15" s="75">
        <f>IFERROR(J15/I15, "--")</f>
        <v>1</v>
      </c>
      <c r="L15" s="74">
        <f>IFERROR(SUM(L10:L14), "--")</f>
        <v>2</v>
      </c>
      <c r="M15" s="75">
        <f>IFERROR(L15/I15, "--")</f>
        <v>0.66666666666666663</v>
      </c>
      <c r="N15" s="76" t="s">
        <v>32</v>
      </c>
      <c r="O15" s="82">
        <f>IFERROR(SUM(O10:O14), "--")</f>
        <v>0</v>
      </c>
      <c r="P15" s="74">
        <f>IFERROR(SUM(P10:P14), "--")</f>
        <v>0</v>
      </c>
      <c r="Q15" s="75" t="str">
        <f>IFERROR(P15/O15, "--")</f>
        <v>--</v>
      </c>
      <c r="R15" s="74">
        <f>IFERROR(SUM(R10:R14), "--")</f>
        <v>0</v>
      </c>
      <c r="S15" s="75" t="str">
        <f>IFERROR(R15/O15, "--")</f>
        <v>--</v>
      </c>
      <c r="T15" s="76" t="s">
        <v>32</v>
      </c>
    </row>
    <row r="16" spans="1:20" x14ac:dyDescent="0.25">
      <c r="A16" s="187" t="s">
        <v>16</v>
      </c>
      <c r="B16" s="7" t="s">
        <v>0</v>
      </c>
      <c r="C16" s="79">
        <v>10</v>
      </c>
      <c r="D16" s="33">
        <v>10</v>
      </c>
      <c r="E16" s="28">
        <v>1</v>
      </c>
      <c r="F16" s="33">
        <v>10</v>
      </c>
      <c r="G16" s="28">
        <v>1</v>
      </c>
      <c r="H16" s="34">
        <v>3.5</v>
      </c>
      <c r="I16" s="79">
        <v>7</v>
      </c>
      <c r="J16" s="33">
        <v>7</v>
      </c>
      <c r="K16" s="28">
        <v>1</v>
      </c>
      <c r="L16" s="33">
        <v>7</v>
      </c>
      <c r="M16" s="28">
        <v>1</v>
      </c>
      <c r="N16" s="34">
        <v>3.1428571428571428</v>
      </c>
      <c r="O16" s="121" t="s">
        <v>32</v>
      </c>
      <c r="P16" s="122" t="s">
        <v>32</v>
      </c>
      <c r="Q16" s="31" t="s">
        <v>32</v>
      </c>
      <c r="R16" s="122" t="s">
        <v>32</v>
      </c>
      <c r="S16" s="31" t="s">
        <v>32</v>
      </c>
      <c r="T16" s="123" t="s">
        <v>32</v>
      </c>
    </row>
    <row r="17" spans="1:20" x14ac:dyDescent="0.25">
      <c r="A17" s="188"/>
      <c r="B17" s="7" t="s">
        <v>1</v>
      </c>
      <c r="C17" s="79">
        <v>12</v>
      </c>
      <c r="D17" s="33">
        <v>11</v>
      </c>
      <c r="E17" s="28">
        <v>0.91666666666666663</v>
      </c>
      <c r="F17" s="33">
        <v>11</v>
      </c>
      <c r="G17" s="28">
        <v>0.91666666666666663</v>
      </c>
      <c r="H17" s="34">
        <v>3.6727272727272728</v>
      </c>
      <c r="I17" s="79">
        <v>9</v>
      </c>
      <c r="J17" s="33">
        <v>6</v>
      </c>
      <c r="K17" s="28">
        <v>0.66666666666666663</v>
      </c>
      <c r="L17" s="33">
        <v>5</v>
      </c>
      <c r="M17" s="28">
        <v>0.55555555555555558</v>
      </c>
      <c r="N17" s="34">
        <v>3.1666666666666665</v>
      </c>
      <c r="O17" s="121" t="s">
        <v>32</v>
      </c>
      <c r="P17" s="122" t="s">
        <v>32</v>
      </c>
      <c r="Q17" s="31" t="s">
        <v>32</v>
      </c>
      <c r="R17" s="122" t="s">
        <v>32</v>
      </c>
      <c r="S17" s="31" t="s">
        <v>32</v>
      </c>
      <c r="T17" s="123" t="s">
        <v>32</v>
      </c>
    </row>
    <row r="18" spans="1:20" x14ac:dyDescent="0.25">
      <c r="A18" s="188"/>
      <c r="B18" s="7" t="s">
        <v>2</v>
      </c>
      <c r="C18" s="79">
        <v>8</v>
      </c>
      <c r="D18" s="33">
        <v>8</v>
      </c>
      <c r="E18" s="28">
        <v>1</v>
      </c>
      <c r="F18" s="33">
        <v>7</v>
      </c>
      <c r="G18" s="28">
        <v>0.875</v>
      </c>
      <c r="H18" s="34">
        <v>3.4624999999999999</v>
      </c>
      <c r="I18" s="79">
        <v>8</v>
      </c>
      <c r="J18" s="33">
        <v>7</v>
      </c>
      <c r="K18" s="28">
        <v>0.875</v>
      </c>
      <c r="L18" s="33">
        <v>7</v>
      </c>
      <c r="M18" s="28">
        <v>0.875</v>
      </c>
      <c r="N18" s="34">
        <v>3.8333333333333335</v>
      </c>
      <c r="O18" s="121" t="s">
        <v>32</v>
      </c>
      <c r="P18" s="122" t="s">
        <v>32</v>
      </c>
      <c r="Q18" s="31" t="s">
        <v>32</v>
      </c>
      <c r="R18" s="122" t="s">
        <v>32</v>
      </c>
      <c r="S18" s="31" t="s">
        <v>32</v>
      </c>
      <c r="T18" s="123" t="s">
        <v>32</v>
      </c>
    </row>
    <row r="19" spans="1:20" x14ac:dyDescent="0.25">
      <c r="A19" s="188"/>
      <c r="B19" s="7" t="s">
        <v>48</v>
      </c>
      <c r="C19" s="79">
        <v>11</v>
      </c>
      <c r="D19" s="33">
        <v>8</v>
      </c>
      <c r="E19" s="28">
        <v>0.72727272727272729</v>
      </c>
      <c r="F19" s="33">
        <v>7</v>
      </c>
      <c r="G19" s="28">
        <v>0.63636363636363635</v>
      </c>
      <c r="H19" s="34">
        <v>3.2875000000000005</v>
      </c>
      <c r="I19" s="79">
        <v>14</v>
      </c>
      <c r="J19" s="33">
        <v>12</v>
      </c>
      <c r="K19" s="28">
        <v>0.8571428571428571</v>
      </c>
      <c r="L19" s="33">
        <v>11</v>
      </c>
      <c r="M19" s="28">
        <v>0.7857142857142857</v>
      </c>
      <c r="N19" s="34">
        <v>3.1166666666666667</v>
      </c>
      <c r="O19" s="121" t="s">
        <v>32</v>
      </c>
      <c r="P19" s="122" t="s">
        <v>32</v>
      </c>
      <c r="Q19" s="31" t="s">
        <v>32</v>
      </c>
      <c r="R19" s="122" t="s">
        <v>32</v>
      </c>
      <c r="S19" s="31" t="s">
        <v>32</v>
      </c>
      <c r="T19" s="123" t="s">
        <v>32</v>
      </c>
    </row>
    <row r="20" spans="1:20" x14ac:dyDescent="0.25">
      <c r="A20" s="188"/>
      <c r="B20" s="7" t="s">
        <v>47</v>
      </c>
      <c r="C20" s="79">
        <v>11</v>
      </c>
      <c r="D20" s="33">
        <v>11</v>
      </c>
      <c r="E20" s="28">
        <v>1</v>
      </c>
      <c r="F20" s="33">
        <v>9</v>
      </c>
      <c r="G20" s="28">
        <v>0.81818181818181823</v>
      </c>
      <c r="H20" s="34">
        <v>3.2454545454545456</v>
      </c>
      <c r="I20" s="79">
        <v>10</v>
      </c>
      <c r="J20" s="33">
        <v>9</v>
      </c>
      <c r="K20" s="28">
        <v>0.9</v>
      </c>
      <c r="L20" s="33">
        <v>9</v>
      </c>
      <c r="M20" s="28">
        <v>0.9</v>
      </c>
      <c r="N20" s="34">
        <v>3.7124999999999999</v>
      </c>
      <c r="O20" s="121" t="s">
        <v>32</v>
      </c>
      <c r="P20" s="122" t="s">
        <v>32</v>
      </c>
      <c r="Q20" s="31" t="s">
        <v>32</v>
      </c>
      <c r="R20" s="122" t="s">
        <v>32</v>
      </c>
      <c r="S20" s="31" t="s">
        <v>32</v>
      </c>
      <c r="T20" s="123" t="s">
        <v>32</v>
      </c>
    </row>
    <row r="21" spans="1:20" s="72" customFormat="1" x14ac:dyDescent="0.25">
      <c r="A21" s="189"/>
      <c r="B21" s="54" t="s">
        <v>30</v>
      </c>
      <c r="C21" s="80">
        <f>IFERROR(SUM(C16:C20), "--")</f>
        <v>52</v>
      </c>
      <c r="D21" s="68">
        <f>IFERROR(SUM(D16:D20), "--")</f>
        <v>48</v>
      </c>
      <c r="E21" s="69">
        <f>IFERROR(D21/C21, "--")</f>
        <v>0.92307692307692313</v>
      </c>
      <c r="F21" s="68">
        <f>IFERROR(SUM(F16:F20), "--")</f>
        <v>44</v>
      </c>
      <c r="G21" s="69">
        <f>IFERROR(F21/C21, "--")</f>
        <v>0.84615384615384615</v>
      </c>
      <c r="H21" s="71" t="s">
        <v>32</v>
      </c>
      <c r="I21" s="80">
        <f>IFERROR(SUM(I16:I20), "--")</f>
        <v>48</v>
      </c>
      <c r="J21" s="68">
        <f>IFERROR(SUM(J16:J20), "--")</f>
        <v>41</v>
      </c>
      <c r="K21" s="69">
        <f>IFERROR(J21/I21, "--")</f>
        <v>0.85416666666666663</v>
      </c>
      <c r="L21" s="68">
        <f>IFERROR(SUM(L16:L20), "--")</f>
        <v>39</v>
      </c>
      <c r="M21" s="69">
        <f>IFERROR(L21/I21, "--")</f>
        <v>0.8125</v>
      </c>
      <c r="N21" s="71" t="s">
        <v>32</v>
      </c>
      <c r="O21" s="80">
        <f>IFERROR(SUM(O16:O20), "--")</f>
        <v>0</v>
      </c>
      <c r="P21" s="68">
        <f>IFERROR(SUM(P16:P20), "--")</f>
        <v>0</v>
      </c>
      <c r="Q21" s="69" t="str">
        <f>IFERROR(P21/O21, "--")</f>
        <v>--</v>
      </c>
      <c r="R21" s="68">
        <f>IFERROR(SUM(R16:R20), "--")</f>
        <v>0</v>
      </c>
      <c r="S21" s="69" t="str">
        <f>IFERROR(R21/O21, "--")</f>
        <v>--</v>
      </c>
      <c r="T21" s="71" t="s">
        <v>32</v>
      </c>
    </row>
    <row r="22" spans="1:20" x14ac:dyDescent="0.25">
      <c r="A22" s="149" t="s">
        <v>17</v>
      </c>
      <c r="B22" s="35" t="s">
        <v>0</v>
      </c>
      <c r="C22" s="81">
        <v>9</v>
      </c>
      <c r="D22" s="36">
        <v>9</v>
      </c>
      <c r="E22" s="59">
        <v>1</v>
      </c>
      <c r="F22" s="36">
        <v>9</v>
      </c>
      <c r="G22" s="59">
        <v>1</v>
      </c>
      <c r="H22" s="37">
        <v>3.5222222222222217</v>
      </c>
      <c r="I22" s="84" t="s">
        <v>32</v>
      </c>
      <c r="J22" s="38" t="s">
        <v>32</v>
      </c>
      <c r="K22" s="92" t="s">
        <v>32</v>
      </c>
      <c r="L22" s="38" t="s">
        <v>32</v>
      </c>
      <c r="M22" s="92" t="s">
        <v>32</v>
      </c>
      <c r="N22" s="91" t="s">
        <v>32</v>
      </c>
      <c r="O22" s="84" t="s">
        <v>32</v>
      </c>
      <c r="P22" s="38" t="s">
        <v>32</v>
      </c>
      <c r="Q22" s="92" t="s">
        <v>32</v>
      </c>
      <c r="R22" s="38" t="s">
        <v>32</v>
      </c>
      <c r="S22" s="92" t="s">
        <v>32</v>
      </c>
      <c r="T22" s="91" t="s">
        <v>32</v>
      </c>
    </row>
    <row r="23" spans="1:20" x14ac:dyDescent="0.25">
      <c r="A23" s="150"/>
      <c r="B23" s="35" t="s">
        <v>1</v>
      </c>
      <c r="C23" s="81">
        <v>8</v>
      </c>
      <c r="D23" s="36">
        <v>8</v>
      </c>
      <c r="E23" s="59">
        <v>1</v>
      </c>
      <c r="F23" s="36">
        <v>8</v>
      </c>
      <c r="G23" s="59">
        <v>1</v>
      </c>
      <c r="H23" s="37">
        <v>3.8374999999999999</v>
      </c>
      <c r="I23" s="81">
        <v>2</v>
      </c>
      <c r="J23" s="36">
        <v>2</v>
      </c>
      <c r="K23" s="59">
        <v>1</v>
      </c>
      <c r="L23" s="36">
        <v>2</v>
      </c>
      <c r="M23" s="59">
        <v>1</v>
      </c>
      <c r="N23" s="37">
        <v>3.5</v>
      </c>
      <c r="O23" s="84" t="s">
        <v>32</v>
      </c>
      <c r="P23" s="38" t="s">
        <v>32</v>
      </c>
      <c r="Q23" s="92" t="s">
        <v>32</v>
      </c>
      <c r="R23" s="38" t="s">
        <v>32</v>
      </c>
      <c r="S23" s="92" t="s">
        <v>32</v>
      </c>
      <c r="T23" s="91" t="s">
        <v>32</v>
      </c>
    </row>
    <row r="24" spans="1:20" x14ac:dyDescent="0.25">
      <c r="A24" s="150"/>
      <c r="B24" s="35" t="s">
        <v>2</v>
      </c>
      <c r="C24" s="81">
        <v>8</v>
      </c>
      <c r="D24" s="36">
        <v>8</v>
      </c>
      <c r="E24" s="59">
        <v>1</v>
      </c>
      <c r="F24" s="36">
        <v>7</v>
      </c>
      <c r="G24" s="59">
        <v>0.875</v>
      </c>
      <c r="H24" s="37">
        <v>3.3</v>
      </c>
      <c r="I24" s="81">
        <v>12</v>
      </c>
      <c r="J24" s="36">
        <v>8</v>
      </c>
      <c r="K24" s="59">
        <v>0.66666666666666663</v>
      </c>
      <c r="L24" s="36">
        <v>7</v>
      </c>
      <c r="M24" s="59">
        <v>0.58333333333333337</v>
      </c>
      <c r="N24" s="37">
        <v>3.125</v>
      </c>
      <c r="O24" s="84" t="s">
        <v>32</v>
      </c>
      <c r="P24" s="38" t="s">
        <v>32</v>
      </c>
      <c r="Q24" s="92" t="s">
        <v>32</v>
      </c>
      <c r="R24" s="38" t="s">
        <v>32</v>
      </c>
      <c r="S24" s="92" t="s">
        <v>32</v>
      </c>
      <c r="T24" s="91" t="s">
        <v>32</v>
      </c>
    </row>
    <row r="25" spans="1:20" x14ac:dyDescent="0.25">
      <c r="A25" s="150"/>
      <c r="B25" s="35" t="s">
        <v>48</v>
      </c>
      <c r="C25" s="81">
        <v>7</v>
      </c>
      <c r="D25" s="36">
        <v>7</v>
      </c>
      <c r="E25" s="59">
        <v>1</v>
      </c>
      <c r="F25" s="36">
        <v>7</v>
      </c>
      <c r="G25" s="59">
        <v>1</v>
      </c>
      <c r="H25" s="37">
        <v>3.9</v>
      </c>
      <c r="I25" s="81">
        <v>10</v>
      </c>
      <c r="J25" s="36">
        <v>6</v>
      </c>
      <c r="K25" s="59">
        <v>0.6</v>
      </c>
      <c r="L25" s="36">
        <v>6</v>
      </c>
      <c r="M25" s="59">
        <v>0.6</v>
      </c>
      <c r="N25" s="37">
        <v>3.55</v>
      </c>
      <c r="O25" s="84" t="s">
        <v>32</v>
      </c>
      <c r="P25" s="38" t="s">
        <v>32</v>
      </c>
      <c r="Q25" s="92" t="s">
        <v>32</v>
      </c>
      <c r="R25" s="38" t="s">
        <v>32</v>
      </c>
      <c r="S25" s="92" t="s">
        <v>32</v>
      </c>
      <c r="T25" s="91" t="s">
        <v>32</v>
      </c>
    </row>
    <row r="26" spans="1:20" x14ac:dyDescent="0.25">
      <c r="A26" s="150"/>
      <c r="B26" s="35" t="s">
        <v>47</v>
      </c>
      <c r="C26" s="81">
        <v>10</v>
      </c>
      <c r="D26" s="36">
        <v>10</v>
      </c>
      <c r="E26" s="59">
        <v>1</v>
      </c>
      <c r="F26" s="36">
        <v>9</v>
      </c>
      <c r="G26" s="59">
        <v>0.9</v>
      </c>
      <c r="H26" s="37">
        <v>3.5399999999999996</v>
      </c>
      <c r="I26" s="81">
        <v>12</v>
      </c>
      <c r="J26" s="36">
        <v>12</v>
      </c>
      <c r="K26" s="59">
        <v>1</v>
      </c>
      <c r="L26" s="36">
        <v>9</v>
      </c>
      <c r="M26" s="59">
        <v>0.75</v>
      </c>
      <c r="N26" s="37">
        <v>2.5249999999999999</v>
      </c>
      <c r="O26" s="84" t="s">
        <v>32</v>
      </c>
      <c r="P26" s="38" t="s">
        <v>32</v>
      </c>
      <c r="Q26" s="92" t="s">
        <v>32</v>
      </c>
      <c r="R26" s="38" t="s">
        <v>32</v>
      </c>
      <c r="S26" s="92" t="s">
        <v>32</v>
      </c>
      <c r="T26" s="91" t="s">
        <v>32</v>
      </c>
    </row>
    <row r="27" spans="1:20" s="72" customFormat="1" x14ac:dyDescent="0.25">
      <c r="A27" s="151"/>
      <c r="B27" s="73" t="s">
        <v>30</v>
      </c>
      <c r="C27" s="82">
        <f>IFERROR(SUM(C22:C26), "--")</f>
        <v>42</v>
      </c>
      <c r="D27" s="74">
        <f>IFERROR(SUM(D22:D26), "--")</f>
        <v>42</v>
      </c>
      <c r="E27" s="75">
        <f>IFERROR(D27/C27, "--")</f>
        <v>1</v>
      </c>
      <c r="F27" s="74">
        <f>IFERROR(SUM(F22:F26), "--")</f>
        <v>40</v>
      </c>
      <c r="G27" s="75">
        <f>IFERROR(F27/C27, "--")</f>
        <v>0.95238095238095233</v>
      </c>
      <c r="H27" s="76" t="s">
        <v>32</v>
      </c>
      <c r="I27" s="82">
        <f>IFERROR(SUM(I22:I26), "--")</f>
        <v>36</v>
      </c>
      <c r="J27" s="74">
        <f>IFERROR(SUM(J22:J26), "--")</f>
        <v>28</v>
      </c>
      <c r="K27" s="75">
        <f>IFERROR(J27/I27, "--")</f>
        <v>0.77777777777777779</v>
      </c>
      <c r="L27" s="74">
        <f>IFERROR(SUM(L22:L26), "--")</f>
        <v>24</v>
      </c>
      <c r="M27" s="75">
        <f>IFERROR(L27/I27, "--")</f>
        <v>0.66666666666666663</v>
      </c>
      <c r="N27" s="76" t="s">
        <v>32</v>
      </c>
      <c r="O27" s="82">
        <f>IFERROR(SUM(O22:O26), "--")</f>
        <v>0</v>
      </c>
      <c r="P27" s="74">
        <f>IFERROR(SUM(P22:P26), "--")</f>
        <v>0</v>
      </c>
      <c r="Q27" s="75" t="str">
        <f>IFERROR(P27/O27, "--")</f>
        <v>--</v>
      </c>
      <c r="R27" s="74">
        <f>IFERROR(SUM(R22:R26), "--")</f>
        <v>0</v>
      </c>
      <c r="S27" s="75" t="str">
        <f>IFERROR(R27/O27, "--")</f>
        <v>--</v>
      </c>
      <c r="T27" s="76" t="s">
        <v>32</v>
      </c>
    </row>
    <row r="28" spans="1:20" x14ac:dyDescent="0.25">
      <c r="A28" s="187" t="s">
        <v>92</v>
      </c>
      <c r="B28" s="7" t="s">
        <v>0</v>
      </c>
      <c r="C28" s="79">
        <v>162</v>
      </c>
      <c r="D28" s="33">
        <v>139</v>
      </c>
      <c r="E28" s="28">
        <v>0.85802469135802473</v>
      </c>
      <c r="F28" s="33">
        <v>114</v>
      </c>
      <c r="G28" s="28">
        <v>0.70370370370370372</v>
      </c>
      <c r="H28" s="34">
        <v>2.8804347826086953</v>
      </c>
      <c r="I28" s="79">
        <v>32</v>
      </c>
      <c r="J28" s="33">
        <v>26</v>
      </c>
      <c r="K28" s="28">
        <v>0.8125</v>
      </c>
      <c r="L28" s="33">
        <v>19</v>
      </c>
      <c r="M28" s="28">
        <v>0.59375</v>
      </c>
      <c r="N28" s="34">
        <v>2.6923076923076925</v>
      </c>
      <c r="O28" s="121" t="s">
        <v>32</v>
      </c>
      <c r="P28" s="122" t="s">
        <v>32</v>
      </c>
      <c r="Q28" s="31" t="s">
        <v>32</v>
      </c>
      <c r="R28" s="122" t="s">
        <v>32</v>
      </c>
      <c r="S28" s="31" t="s">
        <v>32</v>
      </c>
      <c r="T28" s="123" t="s">
        <v>32</v>
      </c>
    </row>
    <row r="29" spans="1:20" x14ac:dyDescent="0.25">
      <c r="A29" s="188"/>
      <c r="B29" s="7" t="s">
        <v>1</v>
      </c>
      <c r="C29" s="79">
        <v>122</v>
      </c>
      <c r="D29" s="33">
        <v>108</v>
      </c>
      <c r="E29" s="28">
        <v>0.88524590163934425</v>
      </c>
      <c r="F29" s="33">
        <v>88</v>
      </c>
      <c r="G29" s="28">
        <v>0.72131147540983609</v>
      </c>
      <c r="H29" s="34">
        <v>2.8485981308411215</v>
      </c>
      <c r="I29" s="79">
        <v>54</v>
      </c>
      <c r="J29" s="33">
        <v>42</v>
      </c>
      <c r="K29" s="28">
        <v>0.77777777777777779</v>
      </c>
      <c r="L29" s="33">
        <v>36</v>
      </c>
      <c r="M29" s="28">
        <v>0.66666666666666663</v>
      </c>
      <c r="N29" s="34">
        <v>2.8780487804878048</v>
      </c>
      <c r="O29" s="121" t="s">
        <v>32</v>
      </c>
      <c r="P29" s="122" t="s">
        <v>32</v>
      </c>
      <c r="Q29" s="31" t="s">
        <v>32</v>
      </c>
      <c r="R29" s="122" t="s">
        <v>32</v>
      </c>
      <c r="S29" s="31" t="s">
        <v>32</v>
      </c>
      <c r="T29" s="123" t="s">
        <v>32</v>
      </c>
    </row>
    <row r="30" spans="1:20" x14ac:dyDescent="0.25">
      <c r="A30" s="188"/>
      <c r="B30" s="7" t="s">
        <v>2</v>
      </c>
      <c r="C30" s="79">
        <v>122</v>
      </c>
      <c r="D30" s="33">
        <v>109</v>
      </c>
      <c r="E30" s="28">
        <v>0.89344262295081966</v>
      </c>
      <c r="F30" s="33">
        <v>85</v>
      </c>
      <c r="G30" s="28">
        <v>0.69672131147540983</v>
      </c>
      <c r="H30" s="34">
        <v>2.810091743119266</v>
      </c>
      <c r="I30" s="79">
        <v>72</v>
      </c>
      <c r="J30" s="33">
        <v>64</v>
      </c>
      <c r="K30" s="28">
        <v>0.88888888888888884</v>
      </c>
      <c r="L30" s="33">
        <v>41</v>
      </c>
      <c r="M30" s="28">
        <v>0.56944444444444442</v>
      </c>
      <c r="N30" s="34">
        <v>2.0656249999999998</v>
      </c>
      <c r="O30" s="121" t="s">
        <v>32</v>
      </c>
      <c r="P30" s="122" t="s">
        <v>32</v>
      </c>
      <c r="Q30" s="31" t="s">
        <v>32</v>
      </c>
      <c r="R30" s="122" t="s">
        <v>32</v>
      </c>
      <c r="S30" s="31" t="s">
        <v>32</v>
      </c>
      <c r="T30" s="123" t="s">
        <v>32</v>
      </c>
    </row>
    <row r="31" spans="1:20" x14ac:dyDescent="0.25">
      <c r="A31" s="188"/>
      <c r="B31" s="7" t="s">
        <v>48</v>
      </c>
      <c r="C31" s="79">
        <v>115</v>
      </c>
      <c r="D31" s="33">
        <v>110</v>
      </c>
      <c r="E31" s="28">
        <v>0.95652173913043481</v>
      </c>
      <c r="F31" s="33">
        <v>92</v>
      </c>
      <c r="G31" s="28">
        <v>0.8</v>
      </c>
      <c r="H31" s="34">
        <v>3.0240740740740741</v>
      </c>
      <c r="I31" s="79">
        <v>93</v>
      </c>
      <c r="J31" s="33">
        <v>70</v>
      </c>
      <c r="K31" s="28">
        <v>0.75268817204301075</v>
      </c>
      <c r="L31" s="33">
        <v>53</v>
      </c>
      <c r="M31" s="28">
        <v>0.56989247311827962</v>
      </c>
      <c r="N31" s="34">
        <v>2.6014285714285714</v>
      </c>
      <c r="O31" s="121" t="s">
        <v>32</v>
      </c>
      <c r="P31" s="122" t="s">
        <v>32</v>
      </c>
      <c r="Q31" s="31" t="s">
        <v>32</v>
      </c>
      <c r="R31" s="122" t="s">
        <v>32</v>
      </c>
      <c r="S31" s="31" t="s">
        <v>32</v>
      </c>
      <c r="T31" s="123" t="s">
        <v>32</v>
      </c>
    </row>
    <row r="32" spans="1:20" x14ac:dyDescent="0.25">
      <c r="A32" s="188"/>
      <c r="B32" s="7" t="s">
        <v>47</v>
      </c>
      <c r="C32" s="79">
        <v>94</v>
      </c>
      <c r="D32" s="33">
        <v>92</v>
      </c>
      <c r="E32" s="28">
        <v>0.97872340425531912</v>
      </c>
      <c r="F32" s="33">
        <v>78</v>
      </c>
      <c r="G32" s="28">
        <v>0.82978723404255317</v>
      </c>
      <c r="H32" s="34">
        <v>3.1391304347826088</v>
      </c>
      <c r="I32" s="79">
        <v>141</v>
      </c>
      <c r="J32" s="33">
        <v>109</v>
      </c>
      <c r="K32" s="28">
        <v>0.77304964539007093</v>
      </c>
      <c r="L32" s="33">
        <v>79</v>
      </c>
      <c r="M32" s="28">
        <v>0.56028368794326244</v>
      </c>
      <c r="N32" s="34">
        <v>2.5271028037383179</v>
      </c>
      <c r="O32" s="121" t="s">
        <v>32</v>
      </c>
      <c r="P32" s="122" t="s">
        <v>32</v>
      </c>
      <c r="Q32" s="31" t="s">
        <v>32</v>
      </c>
      <c r="R32" s="122" t="s">
        <v>32</v>
      </c>
      <c r="S32" s="31" t="s">
        <v>32</v>
      </c>
      <c r="T32" s="123" t="s">
        <v>32</v>
      </c>
    </row>
    <row r="33" spans="1:20" s="72" customFormat="1" x14ac:dyDescent="0.25">
      <c r="A33" s="189"/>
      <c r="B33" s="54" t="s">
        <v>30</v>
      </c>
      <c r="C33" s="80">
        <f>IFERROR(SUM(C28:C32), "--")</f>
        <v>615</v>
      </c>
      <c r="D33" s="68">
        <f>IFERROR(SUM(D28:D32), "--")</f>
        <v>558</v>
      </c>
      <c r="E33" s="69">
        <f>IFERROR(D33/C33, "--")</f>
        <v>0.90731707317073174</v>
      </c>
      <c r="F33" s="68">
        <f>IFERROR(SUM(F28:F32), "--")</f>
        <v>457</v>
      </c>
      <c r="G33" s="69">
        <f>IFERROR(F33/C33, "--")</f>
        <v>0.7430894308943089</v>
      </c>
      <c r="H33" s="71" t="s">
        <v>32</v>
      </c>
      <c r="I33" s="80">
        <f>IFERROR(SUM(I28:I32), "--")</f>
        <v>392</v>
      </c>
      <c r="J33" s="68">
        <f>IFERROR(SUM(J28:J32), "--")</f>
        <v>311</v>
      </c>
      <c r="K33" s="69">
        <f>IFERROR(J33/I33, "--")</f>
        <v>0.79336734693877553</v>
      </c>
      <c r="L33" s="68">
        <f>IFERROR(SUM(L28:L32), "--")</f>
        <v>228</v>
      </c>
      <c r="M33" s="69">
        <f>IFERROR(L33/I33, "--")</f>
        <v>0.58163265306122447</v>
      </c>
      <c r="N33" s="71" t="s">
        <v>32</v>
      </c>
      <c r="O33" s="80">
        <f>IFERROR(SUM(O28:O32), "--")</f>
        <v>0</v>
      </c>
      <c r="P33" s="68">
        <f>IFERROR(SUM(P28:P32), "--")</f>
        <v>0</v>
      </c>
      <c r="Q33" s="69" t="str">
        <f>IFERROR(P33/O33, "--")</f>
        <v>--</v>
      </c>
      <c r="R33" s="68">
        <f>IFERROR(SUM(R28:R32), "--")</f>
        <v>0</v>
      </c>
      <c r="S33" s="69" t="str">
        <f>IFERROR(R33/O33, "--")</f>
        <v>--</v>
      </c>
      <c r="T33" s="71" t="s">
        <v>32</v>
      </c>
    </row>
    <row r="34" spans="1:20" x14ac:dyDescent="0.25">
      <c r="A34" s="149" t="s">
        <v>18</v>
      </c>
      <c r="B34" s="35" t="s">
        <v>0</v>
      </c>
      <c r="C34" s="81">
        <v>1</v>
      </c>
      <c r="D34" s="36">
        <v>1</v>
      </c>
      <c r="E34" s="59">
        <v>1</v>
      </c>
      <c r="F34" s="36">
        <v>1</v>
      </c>
      <c r="G34" s="59">
        <v>1</v>
      </c>
      <c r="H34" s="37">
        <v>3.2999999999999994</v>
      </c>
      <c r="I34" s="81">
        <v>3</v>
      </c>
      <c r="J34" s="36">
        <v>1</v>
      </c>
      <c r="K34" s="59">
        <v>0.33333333333333331</v>
      </c>
      <c r="L34" s="36">
        <v>0</v>
      </c>
      <c r="M34" s="59">
        <v>0</v>
      </c>
      <c r="N34" s="37">
        <v>1</v>
      </c>
      <c r="O34" s="84" t="s">
        <v>32</v>
      </c>
      <c r="P34" s="38" t="s">
        <v>32</v>
      </c>
      <c r="Q34" s="92" t="s">
        <v>32</v>
      </c>
      <c r="R34" s="38" t="s">
        <v>32</v>
      </c>
      <c r="S34" s="92" t="s">
        <v>32</v>
      </c>
      <c r="T34" s="91" t="s">
        <v>32</v>
      </c>
    </row>
    <row r="35" spans="1:20" x14ac:dyDescent="0.25">
      <c r="A35" s="150"/>
      <c r="B35" s="35" t="s">
        <v>1</v>
      </c>
      <c r="C35" s="81">
        <v>1</v>
      </c>
      <c r="D35" s="36">
        <v>0</v>
      </c>
      <c r="E35" s="59">
        <v>0</v>
      </c>
      <c r="F35" s="36">
        <v>0</v>
      </c>
      <c r="G35" s="59">
        <v>0</v>
      </c>
      <c r="H35" s="37" t="s">
        <v>32</v>
      </c>
      <c r="I35" s="81">
        <v>1</v>
      </c>
      <c r="J35" s="36">
        <v>0</v>
      </c>
      <c r="K35" s="59">
        <v>0</v>
      </c>
      <c r="L35" s="36">
        <v>0</v>
      </c>
      <c r="M35" s="59">
        <v>0</v>
      </c>
      <c r="N35" s="37" t="s">
        <v>32</v>
      </c>
      <c r="O35" s="84" t="s">
        <v>32</v>
      </c>
      <c r="P35" s="38" t="s">
        <v>32</v>
      </c>
      <c r="Q35" s="92" t="s">
        <v>32</v>
      </c>
      <c r="R35" s="38" t="s">
        <v>32</v>
      </c>
      <c r="S35" s="92" t="s">
        <v>32</v>
      </c>
      <c r="T35" s="91" t="s">
        <v>32</v>
      </c>
    </row>
    <row r="36" spans="1:20" x14ac:dyDescent="0.25">
      <c r="A36" s="150"/>
      <c r="B36" s="35" t="s">
        <v>2</v>
      </c>
      <c r="C36" s="81">
        <v>2</v>
      </c>
      <c r="D36" s="36">
        <v>1</v>
      </c>
      <c r="E36" s="59">
        <v>0.5</v>
      </c>
      <c r="F36" s="36">
        <v>1</v>
      </c>
      <c r="G36" s="59">
        <v>0.5</v>
      </c>
      <c r="H36" s="37">
        <v>3.7</v>
      </c>
      <c r="I36" s="81">
        <v>2</v>
      </c>
      <c r="J36" s="36">
        <v>1</v>
      </c>
      <c r="K36" s="59">
        <v>0.5</v>
      </c>
      <c r="L36" s="36">
        <v>1</v>
      </c>
      <c r="M36" s="59">
        <v>0.5</v>
      </c>
      <c r="N36" s="37">
        <v>3</v>
      </c>
      <c r="O36" s="84" t="s">
        <v>32</v>
      </c>
      <c r="P36" s="38" t="s">
        <v>32</v>
      </c>
      <c r="Q36" s="92" t="s">
        <v>32</v>
      </c>
      <c r="R36" s="38" t="s">
        <v>32</v>
      </c>
      <c r="S36" s="92" t="s">
        <v>32</v>
      </c>
      <c r="T36" s="91" t="s">
        <v>32</v>
      </c>
    </row>
    <row r="37" spans="1:20" x14ac:dyDescent="0.25">
      <c r="A37" s="150"/>
      <c r="B37" s="35" t="s">
        <v>48</v>
      </c>
      <c r="C37" s="84" t="s">
        <v>32</v>
      </c>
      <c r="D37" s="38" t="s">
        <v>32</v>
      </c>
      <c r="E37" s="92" t="s">
        <v>32</v>
      </c>
      <c r="F37" s="38" t="s">
        <v>32</v>
      </c>
      <c r="G37" s="92" t="s">
        <v>32</v>
      </c>
      <c r="H37" s="91" t="s">
        <v>32</v>
      </c>
      <c r="I37" s="84" t="s">
        <v>32</v>
      </c>
      <c r="J37" s="38" t="s">
        <v>32</v>
      </c>
      <c r="K37" s="92" t="s">
        <v>32</v>
      </c>
      <c r="L37" s="38" t="s">
        <v>32</v>
      </c>
      <c r="M37" s="92" t="s">
        <v>32</v>
      </c>
      <c r="N37" s="91" t="s">
        <v>32</v>
      </c>
      <c r="O37" s="84" t="s">
        <v>32</v>
      </c>
      <c r="P37" s="38" t="s">
        <v>32</v>
      </c>
      <c r="Q37" s="92" t="s">
        <v>32</v>
      </c>
      <c r="R37" s="38" t="s">
        <v>32</v>
      </c>
      <c r="S37" s="92" t="s">
        <v>32</v>
      </c>
      <c r="T37" s="91" t="s">
        <v>32</v>
      </c>
    </row>
    <row r="38" spans="1:20" x14ac:dyDescent="0.25">
      <c r="A38" s="150"/>
      <c r="B38" s="35" t="s">
        <v>47</v>
      </c>
      <c r="C38" s="81">
        <v>1</v>
      </c>
      <c r="D38" s="36">
        <v>0</v>
      </c>
      <c r="E38" s="59">
        <v>0</v>
      </c>
      <c r="F38" s="36">
        <v>0</v>
      </c>
      <c r="G38" s="59">
        <v>0</v>
      </c>
      <c r="H38" s="37" t="s">
        <v>32</v>
      </c>
      <c r="I38" s="84" t="s">
        <v>32</v>
      </c>
      <c r="J38" s="38" t="s">
        <v>32</v>
      </c>
      <c r="K38" s="92" t="s">
        <v>32</v>
      </c>
      <c r="L38" s="38" t="s">
        <v>32</v>
      </c>
      <c r="M38" s="92" t="s">
        <v>32</v>
      </c>
      <c r="N38" s="91" t="s">
        <v>32</v>
      </c>
      <c r="O38" s="84" t="s">
        <v>32</v>
      </c>
      <c r="P38" s="38" t="s">
        <v>32</v>
      </c>
      <c r="Q38" s="92" t="s">
        <v>32</v>
      </c>
      <c r="R38" s="38" t="s">
        <v>32</v>
      </c>
      <c r="S38" s="92" t="s">
        <v>32</v>
      </c>
      <c r="T38" s="91" t="s">
        <v>32</v>
      </c>
    </row>
    <row r="39" spans="1:20" s="72" customFormat="1" x14ac:dyDescent="0.25">
      <c r="A39" s="151"/>
      <c r="B39" s="73" t="s">
        <v>30</v>
      </c>
      <c r="C39" s="82">
        <f>IFERROR(SUM(C34:C38), "--")</f>
        <v>5</v>
      </c>
      <c r="D39" s="74">
        <f>IFERROR(SUM(D34:D38), "--")</f>
        <v>2</v>
      </c>
      <c r="E39" s="75">
        <f>IFERROR(D39/C39, "--")</f>
        <v>0.4</v>
      </c>
      <c r="F39" s="74">
        <f>IFERROR(SUM(F34:F38), "--")</f>
        <v>2</v>
      </c>
      <c r="G39" s="75">
        <f>IFERROR(F39/C39, "--")</f>
        <v>0.4</v>
      </c>
      <c r="H39" s="76" t="s">
        <v>32</v>
      </c>
      <c r="I39" s="82">
        <f>IFERROR(SUM(I34:I38), "--")</f>
        <v>6</v>
      </c>
      <c r="J39" s="74">
        <f>IFERROR(SUM(J34:J38), "--")</f>
        <v>2</v>
      </c>
      <c r="K39" s="75">
        <f>IFERROR(J39/I39, "--")</f>
        <v>0.33333333333333331</v>
      </c>
      <c r="L39" s="74">
        <f>IFERROR(SUM(L34:L38), "--")</f>
        <v>1</v>
      </c>
      <c r="M39" s="75">
        <f>IFERROR(L39/I39, "--")</f>
        <v>0.16666666666666666</v>
      </c>
      <c r="N39" s="76" t="s">
        <v>32</v>
      </c>
      <c r="O39" s="82">
        <f>IFERROR(SUM(O34:O38), "--")</f>
        <v>0</v>
      </c>
      <c r="P39" s="74">
        <f>IFERROR(SUM(P34:P38), "--")</f>
        <v>0</v>
      </c>
      <c r="Q39" s="75" t="str">
        <f>IFERROR(P39/O39, "--")</f>
        <v>--</v>
      </c>
      <c r="R39" s="74">
        <f>IFERROR(SUM(R34:R38), "--")</f>
        <v>0</v>
      </c>
      <c r="S39" s="75" t="str">
        <f>IFERROR(R39/O39, "--")</f>
        <v>--</v>
      </c>
      <c r="T39" s="76" t="s">
        <v>32</v>
      </c>
    </row>
    <row r="40" spans="1:20" ht="15" customHeight="1" x14ac:dyDescent="0.25">
      <c r="A40" s="184" t="s">
        <v>56</v>
      </c>
      <c r="B40" s="7" t="s">
        <v>0</v>
      </c>
      <c r="C40" s="79">
        <v>188</v>
      </c>
      <c r="D40" s="33">
        <v>171</v>
      </c>
      <c r="E40" s="28">
        <v>0.90957446808510634</v>
      </c>
      <c r="F40" s="33">
        <v>148</v>
      </c>
      <c r="G40" s="28">
        <v>0.78723404255319152</v>
      </c>
      <c r="H40" s="34">
        <v>3.1041420118343193</v>
      </c>
      <c r="I40" s="79">
        <v>61</v>
      </c>
      <c r="J40" s="33">
        <v>53</v>
      </c>
      <c r="K40" s="28">
        <v>0.86885245901639341</v>
      </c>
      <c r="L40" s="33">
        <v>48</v>
      </c>
      <c r="M40" s="28">
        <v>0.78688524590163933</v>
      </c>
      <c r="N40" s="34">
        <v>3.1132075471698113</v>
      </c>
      <c r="O40" s="121" t="s">
        <v>32</v>
      </c>
      <c r="P40" s="122" t="s">
        <v>32</v>
      </c>
      <c r="Q40" s="31" t="s">
        <v>32</v>
      </c>
      <c r="R40" s="122" t="s">
        <v>32</v>
      </c>
      <c r="S40" s="31" t="s">
        <v>32</v>
      </c>
      <c r="T40" s="123" t="s">
        <v>32</v>
      </c>
    </row>
    <row r="41" spans="1:20" x14ac:dyDescent="0.25">
      <c r="A41" s="185"/>
      <c r="B41" s="7" t="s">
        <v>1</v>
      </c>
      <c r="C41" s="79">
        <v>143</v>
      </c>
      <c r="D41" s="33">
        <v>127</v>
      </c>
      <c r="E41" s="28">
        <v>0.88811188811188813</v>
      </c>
      <c r="F41" s="33">
        <v>118</v>
      </c>
      <c r="G41" s="28">
        <v>0.82517482517482521</v>
      </c>
      <c r="H41" s="34">
        <v>3.3275590551181096</v>
      </c>
      <c r="I41" s="79">
        <v>105</v>
      </c>
      <c r="J41" s="33">
        <v>85</v>
      </c>
      <c r="K41" s="28">
        <v>0.80952380952380953</v>
      </c>
      <c r="L41" s="33">
        <v>75</v>
      </c>
      <c r="M41" s="28">
        <v>0.7142857142857143</v>
      </c>
      <c r="N41" s="34">
        <v>3.0952380952380953</v>
      </c>
      <c r="O41" s="121" t="s">
        <v>32</v>
      </c>
      <c r="P41" s="122" t="s">
        <v>32</v>
      </c>
      <c r="Q41" s="31" t="s">
        <v>32</v>
      </c>
      <c r="R41" s="122" t="s">
        <v>32</v>
      </c>
      <c r="S41" s="31" t="s">
        <v>32</v>
      </c>
      <c r="T41" s="123" t="s">
        <v>32</v>
      </c>
    </row>
    <row r="42" spans="1:20" x14ac:dyDescent="0.25">
      <c r="A42" s="185"/>
      <c r="B42" s="7" t="s">
        <v>2</v>
      </c>
      <c r="C42" s="79">
        <v>150</v>
      </c>
      <c r="D42" s="33">
        <v>140</v>
      </c>
      <c r="E42" s="28">
        <v>0.93333333333333335</v>
      </c>
      <c r="F42" s="33">
        <v>130</v>
      </c>
      <c r="G42" s="28">
        <v>0.8666666666666667</v>
      </c>
      <c r="H42" s="34">
        <v>3.3753623188405792</v>
      </c>
      <c r="I42" s="79">
        <v>142</v>
      </c>
      <c r="J42" s="33">
        <v>127</v>
      </c>
      <c r="K42" s="28">
        <v>0.89436619718309862</v>
      </c>
      <c r="L42" s="33">
        <v>96</v>
      </c>
      <c r="M42" s="28">
        <v>0.676056338028169</v>
      </c>
      <c r="N42" s="34">
        <v>2.6048387096774195</v>
      </c>
      <c r="O42" s="121" t="s">
        <v>32</v>
      </c>
      <c r="P42" s="122" t="s">
        <v>32</v>
      </c>
      <c r="Q42" s="31" t="s">
        <v>32</v>
      </c>
      <c r="R42" s="122" t="s">
        <v>32</v>
      </c>
      <c r="S42" s="31" t="s">
        <v>32</v>
      </c>
      <c r="T42" s="123" t="s">
        <v>32</v>
      </c>
    </row>
    <row r="43" spans="1:20" x14ac:dyDescent="0.25">
      <c r="A43" s="185"/>
      <c r="B43" s="7" t="s">
        <v>48</v>
      </c>
      <c r="C43" s="79">
        <v>139</v>
      </c>
      <c r="D43" s="33">
        <v>128</v>
      </c>
      <c r="E43" s="28">
        <v>0.92086330935251803</v>
      </c>
      <c r="F43" s="33">
        <v>113</v>
      </c>
      <c r="G43" s="28">
        <v>0.81294964028776984</v>
      </c>
      <c r="H43" s="34">
        <v>3.270866141732284</v>
      </c>
      <c r="I43" s="79">
        <v>202</v>
      </c>
      <c r="J43" s="33">
        <v>175</v>
      </c>
      <c r="K43" s="28">
        <v>0.86633663366336633</v>
      </c>
      <c r="L43" s="33">
        <v>152</v>
      </c>
      <c r="M43" s="28">
        <v>0.75247524752475248</v>
      </c>
      <c r="N43" s="34">
        <v>3.0098837209302327</v>
      </c>
      <c r="O43" s="121" t="s">
        <v>32</v>
      </c>
      <c r="P43" s="122" t="s">
        <v>32</v>
      </c>
      <c r="Q43" s="31" t="s">
        <v>32</v>
      </c>
      <c r="R43" s="122" t="s">
        <v>32</v>
      </c>
      <c r="S43" s="31" t="s">
        <v>32</v>
      </c>
      <c r="T43" s="123" t="s">
        <v>32</v>
      </c>
    </row>
    <row r="44" spans="1:20" x14ac:dyDescent="0.25">
      <c r="A44" s="185"/>
      <c r="B44" s="7" t="s">
        <v>47</v>
      </c>
      <c r="C44" s="79">
        <v>97</v>
      </c>
      <c r="D44" s="33">
        <v>84</v>
      </c>
      <c r="E44" s="28">
        <v>0.865979381443299</v>
      </c>
      <c r="F44" s="33">
        <v>72</v>
      </c>
      <c r="G44" s="28">
        <v>0.74226804123711343</v>
      </c>
      <c r="H44" s="34">
        <v>3.2873417721518989</v>
      </c>
      <c r="I44" s="79">
        <v>235</v>
      </c>
      <c r="J44" s="33">
        <v>185</v>
      </c>
      <c r="K44" s="28">
        <v>0.78723404255319152</v>
      </c>
      <c r="L44" s="33">
        <v>153</v>
      </c>
      <c r="M44" s="28">
        <v>0.65106382978723409</v>
      </c>
      <c r="N44" s="34">
        <v>2.8827027027027023</v>
      </c>
      <c r="O44" s="121" t="s">
        <v>32</v>
      </c>
      <c r="P44" s="122" t="s">
        <v>32</v>
      </c>
      <c r="Q44" s="31" t="s">
        <v>32</v>
      </c>
      <c r="R44" s="122" t="s">
        <v>32</v>
      </c>
      <c r="S44" s="31" t="s">
        <v>32</v>
      </c>
      <c r="T44" s="123" t="s">
        <v>32</v>
      </c>
    </row>
    <row r="45" spans="1:20" s="72" customFormat="1" x14ac:dyDescent="0.25">
      <c r="A45" s="186"/>
      <c r="B45" s="54" t="s">
        <v>30</v>
      </c>
      <c r="C45" s="80">
        <f>IFERROR(SUM(C40:C44), "--")</f>
        <v>717</v>
      </c>
      <c r="D45" s="68">
        <f>IFERROR(SUM(D40:D44), "--")</f>
        <v>650</v>
      </c>
      <c r="E45" s="69">
        <f>IFERROR(D45/C45, "--")</f>
        <v>0.9065550906555091</v>
      </c>
      <c r="F45" s="68">
        <f>IFERROR(SUM(F40:F44), "--")</f>
        <v>581</v>
      </c>
      <c r="G45" s="69">
        <f>IFERROR(F45/C45, "--")</f>
        <v>0.81032078103207805</v>
      </c>
      <c r="H45" s="71" t="s">
        <v>32</v>
      </c>
      <c r="I45" s="80">
        <f>IFERROR(SUM(I40:I44), "--")</f>
        <v>745</v>
      </c>
      <c r="J45" s="68">
        <f>IFERROR(SUM(J40:J44), "--")</f>
        <v>625</v>
      </c>
      <c r="K45" s="69">
        <f>IFERROR(J45/I45, "--")</f>
        <v>0.83892617449664431</v>
      </c>
      <c r="L45" s="68">
        <f>IFERROR(SUM(L40:L44), "--")</f>
        <v>524</v>
      </c>
      <c r="M45" s="69">
        <f>IFERROR(L45/I45, "--")</f>
        <v>0.70335570469798658</v>
      </c>
      <c r="N45" s="71" t="s">
        <v>32</v>
      </c>
      <c r="O45" s="80">
        <f>IFERROR(SUM(O40:O44), "--")</f>
        <v>0</v>
      </c>
      <c r="P45" s="68">
        <f>IFERROR(SUM(P40:P44), "--")</f>
        <v>0</v>
      </c>
      <c r="Q45" s="69" t="str">
        <f>IFERROR(P45/O45, "--")</f>
        <v>--</v>
      </c>
      <c r="R45" s="68">
        <f>IFERROR(SUM(R40:R44), "--")</f>
        <v>0</v>
      </c>
      <c r="S45" s="69" t="str">
        <f>IFERROR(R45/O45, "--")</f>
        <v>--</v>
      </c>
      <c r="T45" s="71" t="s">
        <v>32</v>
      </c>
    </row>
    <row r="46" spans="1:20" ht="15" customHeight="1" x14ac:dyDescent="0.25">
      <c r="A46" s="156" t="s">
        <v>41</v>
      </c>
      <c r="B46" s="35" t="s">
        <v>0</v>
      </c>
      <c r="C46" s="84">
        <v>32</v>
      </c>
      <c r="D46" s="36">
        <v>25</v>
      </c>
      <c r="E46" s="59">
        <v>0.78125</v>
      </c>
      <c r="F46" s="36">
        <v>21</v>
      </c>
      <c r="G46" s="59">
        <v>0.65625</v>
      </c>
      <c r="H46" s="37">
        <v>2.9458333333333329</v>
      </c>
      <c r="I46" s="84">
        <v>6</v>
      </c>
      <c r="J46" s="36">
        <v>4</v>
      </c>
      <c r="K46" s="59">
        <v>0.66666666666666663</v>
      </c>
      <c r="L46" s="36">
        <v>4</v>
      </c>
      <c r="M46" s="59">
        <v>0.66666666666666663</v>
      </c>
      <c r="N46" s="37">
        <v>4</v>
      </c>
      <c r="O46" s="84" t="s">
        <v>32</v>
      </c>
      <c r="P46" s="38" t="s">
        <v>32</v>
      </c>
      <c r="Q46" s="92" t="s">
        <v>32</v>
      </c>
      <c r="R46" s="38" t="s">
        <v>32</v>
      </c>
      <c r="S46" s="92" t="s">
        <v>32</v>
      </c>
      <c r="T46" s="91" t="s">
        <v>32</v>
      </c>
    </row>
    <row r="47" spans="1:20" x14ac:dyDescent="0.25">
      <c r="A47" s="157"/>
      <c r="B47" s="35" t="s">
        <v>1</v>
      </c>
      <c r="C47" s="81">
        <v>26</v>
      </c>
      <c r="D47" s="36">
        <v>22</v>
      </c>
      <c r="E47" s="59">
        <v>0.84615384615384615</v>
      </c>
      <c r="F47" s="36">
        <v>20</v>
      </c>
      <c r="G47" s="59">
        <v>0.76923076923076927</v>
      </c>
      <c r="H47" s="37">
        <v>3.1809523809523816</v>
      </c>
      <c r="I47" s="81">
        <v>18</v>
      </c>
      <c r="J47" s="36">
        <v>15</v>
      </c>
      <c r="K47" s="59">
        <v>0.83333333333333337</v>
      </c>
      <c r="L47" s="36">
        <v>14</v>
      </c>
      <c r="M47" s="59">
        <v>0.77777777777777779</v>
      </c>
      <c r="N47" s="37">
        <v>3.1333333333333333</v>
      </c>
      <c r="O47" s="84" t="s">
        <v>32</v>
      </c>
      <c r="P47" s="38" t="s">
        <v>32</v>
      </c>
      <c r="Q47" s="92" t="s">
        <v>32</v>
      </c>
      <c r="R47" s="38" t="s">
        <v>32</v>
      </c>
      <c r="S47" s="92" t="s">
        <v>32</v>
      </c>
      <c r="T47" s="91" t="s">
        <v>32</v>
      </c>
    </row>
    <row r="48" spans="1:20" x14ac:dyDescent="0.25">
      <c r="A48" s="157"/>
      <c r="B48" s="35" t="s">
        <v>2</v>
      </c>
      <c r="C48" s="81">
        <v>35</v>
      </c>
      <c r="D48" s="36">
        <v>30</v>
      </c>
      <c r="E48" s="59">
        <v>0.8571428571428571</v>
      </c>
      <c r="F48" s="36">
        <v>26</v>
      </c>
      <c r="G48" s="59">
        <v>0.74285714285714288</v>
      </c>
      <c r="H48" s="37">
        <v>3.1749999999999998</v>
      </c>
      <c r="I48" s="81">
        <v>30</v>
      </c>
      <c r="J48" s="36">
        <v>25</v>
      </c>
      <c r="K48" s="59">
        <v>0.83333333333333337</v>
      </c>
      <c r="L48" s="36">
        <v>19</v>
      </c>
      <c r="M48" s="59">
        <v>0.6333333333333333</v>
      </c>
      <c r="N48" s="37">
        <v>2.84</v>
      </c>
      <c r="O48" s="84" t="s">
        <v>32</v>
      </c>
      <c r="P48" s="38" t="s">
        <v>32</v>
      </c>
      <c r="Q48" s="92" t="s">
        <v>32</v>
      </c>
      <c r="R48" s="38" t="s">
        <v>32</v>
      </c>
      <c r="S48" s="92" t="s">
        <v>32</v>
      </c>
      <c r="T48" s="91" t="s">
        <v>32</v>
      </c>
    </row>
    <row r="49" spans="1:20" x14ac:dyDescent="0.25">
      <c r="A49" s="157"/>
      <c r="B49" s="35" t="s">
        <v>48</v>
      </c>
      <c r="C49" s="81">
        <v>35</v>
      </c>
      <c r="D49" s="36">
        <v>32</v>
      </c>
      <c r="E49" s="59">
        <v>0.91428571428571426</v>
      </c>
      <c r="F49" s="36">
        <v>24</v>
      </c>
      <c r="G49" s="59">
        <v>0.68571428571428572</v>
      </c>
      <c r="H49" s="37">
        <v>2.6968749999999999</v>
      </c>
      <c r="I49" s="81">
        <v>26</v>
      </c>
      <c r="J49" s="36">
        <v>20</v>
      </c>
      <c r="K49" s="59">
        <v>0.76923076923076927</v>
      </c>
      <c r="L49" s="36">
        <v>18</v>
      </c>
      <c r="M49" s="59">
        <v>0.69230769230769229</v>
      </c>
      <c r="N49" s="37">
        <v>2.9650000000000003</v>
      </c>
      <c r="O49" s="84" t="s">
        <v>32</v>
      </c>
      <c r="P49" s="38" t="s">
        <v>32</v>
      </c>
      <c r="Q49" s="92" t="s">
        <v>32</v>
      </c>
      <c r="R49" s="38" t="s">
        <v>32</v>
      </c>
      <c r="S49" s="92" t="s">
        <v>32</v>
      </c>
      <c r="T49" s="91" t="s">
        <v>32</v>
      </c>
    </row>
    <row r="50" spans="1:20" x14ac:dyDescent="0.25">
      <c r="A50" s="157"/>
      <c r="B50" s="35" t="s">
        <v>47</v>
      </c>
      <c r="C50" s="81">
        <v>19</v>
      </c>
      <c r="D50" s="36">
        <v>16</v>
      </c>
      <c r="E50" s="59">
        <v>0.84210526315789469</v>
      </c>
      <c r="F50" s="36">
        <v>10</v>
      </c>
      <c r="G50" s="59">
        <v>0.52631578947368418</v>
      </c>
      <c r="H50" s="37">
        <v>2.2666666666666666</v>
      </c>
      <c r="I50" s="81">
        <v>40</v>
      </c>
      <c r="J50" s="36">
        <v>33</v>
      </c>
      <c r="K50" s="59">
        <v>0.82499999999999996</v>
      </c>
      <c r="L50" s="36">
        <v>21</v>
      </c>
      <c r="M50" s="59">
        <v>0.52500000000000002</v>
      </c>
      <c r="N50" s="37">
        <v>2.3225806451612905</v>
      </c>
      <c r="O50" s="84" t="s">
        <v>32</v>
      </c>
      <c r="P50" s="38" t="s">
        <v>32</v>
      </c>
      <c r="Q50" s="92" t="s">
        <v>32</v>
      </c>
      <c r="R50" s="38" t="s">
        <v>32</v>
      </c>
      <c r="S50" s="92" t="s">
        <v>32</v>
      </c>
      <c r="T50" s="91" t="s">
        <v>32</v>
      </c>
    </row>
    <row r="51" spans="1:20" s="72" customFormat="1" x14ac:dyDescent="0.25">
      <c r="A51" s="158"/>
      <c r="B51" s="73" t="s">
        <v>30</v>
      </c>
      <c r="C51" s="82">
        <f>IFERROR(SUM(C46:C50), "--")</f>
        <v>147</v>
      </c>
      <c r="D51" s="74">
        <f>IFERROR(SUM(D46:D50), "--")</f>
        <v>125</v>
      </c>
      <c r="E51" s="75">
        <f>IFERROR(D51/C51, "--")</f>
        <v>0.85034013605442171</v>
      </c>
      <c r="F51" s="74">
        <f>IFERROR(SUM(F46:F50), "--")</f>
        <v>101</v>
      </c>
      <c r="G51" s="75">
        <f>IFERROR(F51/C51, "--")</f>
        <v>0.68707482993197277</v>
      </c>
      <c r="H51" s="76" t="s">
        <v>32</v>
      </c>
      <c r="I51" s="82">
        <f>IFERROR(SUM(I46:I50), "--")</f>
        <v>120</v>
      </c>
      <c r="J51" s="74">
        <f>IFERROR(SUM(J46:J50), "--")</f>
        <v>97</v>
      </c>
      <c r="K51" s="75">
        <f>IFERROR(J51/I51, "--")</f>
        <v>0.80833333333333335</v>
      </c>
      <c r="L51" s="74">
        <f>IFERROR(SUM(L46:L50), "--")</f>
        <v>76</v>
      </c>
      <c r="M51" s="75">
        <f>IFERROR(L51/I51, "--")</f>
        <v>0.6333333333333333</v>
      </c>
      <c r="N51" s="76" t="s">
        <v>32</v>
      </c>
      <c r="O51" s="82">
        <f>IFERROR(SUM(O46:O50), "--")</f>
        <v>0</v>
      </c>
      <c r="P51" s="74">
        <f>IFERROR(SUM(P46:P50), "--")</f>
        <v>0</v>
      </c>
      <c r="Q51" s="75" t="str">
        <f>IFERROR(P51/O51, "--")</f>
        <v>--</v>
      </c>
      <c r="R51" s="74">
        <f>IFERROR(SUM(R46:R50), "--")</f>
        <v>0</v>
      </c>
      <c r="S51" s="75" t="str">
        <f>IFERROR(R51/O51, "--")</f>
        <v>--</v>
      </c>
      <c r="T51" s="76" t="s">
        <v>32</v>
      </c>
    </row>
    <row r="52" spans="1:20" ht="15" customHeight="1" x14ac:dyDescent="0.25">
      <c r="A52" s="184" t="s">
        <v>42</v>
      </c>
      <c r="B52" s="77" t="s">
        <v>0</v>
      </c>
      <c r="C52" s="79">
        <v>7</v>
      </c>
      <c r="D52" s="33">
        <v>7</v>
      </c>
      <c r="E52" s="28">
        <v>1</v>
      </c>
      <c r="F52" s="33">
        <v>7</v>
      </c>
      <c r="G52" s="28">
        <v>1</v>
      </c>
      <c r="H52" s="34">
        <v>3.5285714285714285</v>
      </c>
      <c r="I52" s="79">
        <v>4</v>
      </c>
      <c r="J52" s="33">
        <v>3</v>
      </c>
      <c r="K52" s="28">
        <v>0.75</v>
      </c>
      <c r="L52" s="33">
        <v>3</v>
      </c>
      <c r="M52" s="28">
        <v>0.75</v>
      </c>
      <c r="N52" s="34">
        <v>3.3333333333333335</v>
      </c>
      <c r="O52" s="121" t="s">
        <v>32</v>
      </c>
      <c r="P52" s="122" t="s">
        <v>32</v>
      </c>
      <c r="Q52" s="31" t="s">
        <v>32</v>
      </c>
      <c r="R52" s="122" t="s">
        <v>32</v>
      </c>
      <c r="S52" s="31" t="s">
        <v>32</v>
      </c>
      <c r="T52" s="123" t="s">
        <v>32</v>
      </c>
    </row>
    <row r="53" spans="1:20" x14ac:dyDescent="0.25">
      <c r="A53" s="185"/>
      <c r="B53" s="77" t="s">
        <v>1</v>
      </c>
      <c r="C53" s="79">
        <v>4</v>
      </c>
      <c r="D53" s="33">
        <v>4</v>
      </c>
      <c r="E53" s="28">
        <v>1</v>
      </c>
      <c r="F53" s="33">
        <v>4</v>
      </c>
      <c r="G53" s="28">
        <v>1</v>
      </c>
      <c r="H53" s="34">
        <v>3.25</v>
      </c>
      <c r="I53" s="79">
        <v>2</v>
      </c>
      <c r="J53" s="33">
        <v>2</v>
      </c>
      <c r="K53" s="28">
        <v>1</v>
      </c>
      <c r="L53" s="33">
        <v>2</v>
      </c>
      <c r="M53" s="28">
        <v>1</v>
      </c>
      <c r="N53" s="34">
        <v>3</v>
      </c>
      <c r="O53" s="121" t="s">
        <v>32</v>
      </c>
      <c r="P53" s="122" t="s">
        <v>32</v>
      </c>
      <c r="Q53" s="31" t="s">
        <v>32</v>
      </c>
      <c r="R53" s="122" t="s">
        <v>32</v>
      </c>
      <c r="S53" s="31" t="s">
        <v>32</v>
      </c>
      <c r="T53" s="123" t="s">
        <v>32</v>
      </c>
    </row>
    <row r="54" spans="1:20" x14ac:dyDescent="0.25">
      <c r="A54" s="185"/>
      <c r="B54" s="77" t="s">
        <v>2</v>
      </c>
      <c r="C54" s="79">
        <v>1</v>
      </c>
      <c r="D54" s="33">
        <v>1</v>
      </c>
      <c r="E54" s="28">
        <v>1</v>
      </c>
      <c r="F54" s="33">
        <v>1</v>
      </c>
      <c r="G54" s="28">
        <v>1</v>
      </c>
      <c r="H54" s="34">
        <v>4</v>
      </c>
      <c r="I54" s="79">
        <v>2</v>
      </c>
      <c r="J54" s="33">
        <v>2</v>
      </c>
      <c r="K54" s="28">
        <v>1</v>
      </c>
      <c r="L54" s="33">
        <v>2</v>
      </c>
      <c r="M54" s="28">
        <v>1</v>
      </c>
      <c r="N54" s="34">
        <v>4</v>
      </c>
      <c r="O54" s="121" t="s">
        <v>32</v>
      </c>
      <c r="P54" s="122" t="s">
        <v>32</v>
      </c>
      <c r="Q54" s="31" t="s">
        <v>32</v>
      </c>
      <c r="R54" s="122" t="s">
        <v>32</v>
      </c>
      <c r="S54" s="31" t="s">
        <v>32</v>
      </c>
      <c r="T54" s="123" t="s">
        <v>32</v>
      </c>
    </row>
    <row r="55" spans="1:20" x14ac:dyDescent="0.25">
      <c r="A55" s="185"/>
      <c r="B55" s="77" t="s">
        <v>48</v>
      </c>
      <c r="C55" s="79">
        <v>3</v>
      </c>
      <c r="D55" s="33">
        <v>3</v>
      </c>
      <c r="E55" s="28">
        <v>1</v>
      </c>
      <c r="F55" s="33">
        <v>2</v>
      </c>
      <c r="G55" s="28">
        <v>0.66666666666666663</v>
      </c>
      <c r="H55" s="34">
        <v>2.6666666666666665</v>
      </c>
      <c r="I55" s="79">
        <v>3</v>
      </c>
      <c r="J55" s="33">
        <v>2</v>
      </c>
      <c r="K55" s="28">
        <v>0.66666666666666663</v>
      </c>
      <c r="L55" s="33">
        <v>0</v>
      </c>
      <c r="M55" s="28">
        <v>0</v>
      </c>
      <c r="N55" s="34">
        <v>0</v>
      </c>
      <c r="O55" s="121" t="s">
        <v>32</v>
      </c>
      <c r="P55" s="122" t="s">
        <v>32</v>
      </c>
      <c r="Q55" s="31" t="s">
        <v>32</v>
      </c>
      <c r="R55" s="122" t="s">
        <v>32</v>
      </c>
      <c r="S55" s="31" t="s">
        <v>32</v>
      </c>
      <c r="T55" s="123" t="s">
        <v>32</v>
      </c>
    </row>
    <row r="56" spans="1:20" x14ac:dyDescent="0.25">
      <c r="A56" s="185"/>
      <c r="B56" s="77" t="s">
        <v>47</v>
      </c>
      <c r="C56" s="79">
        <v>3</v>
      </c>
      <c r="D56" s="33">
        <v>3</v>
      </c>
      <c r="E56" s="28">
        <v>1</v>
      </c>
      <c r="F56" s="33">
        <v>1</v>
      </c>
      <c r="G56" s="28">
        <v>0.33333333333333331</v>
      </c>
      <c r="H56" s="34">
        <v>1.3333333333333333</v>
      </c>
      <c r="I56" s="79">
        <v>2</v>
      </c>
      <c r="J56" s="33">
        <v>2</v>
      </c>
      <c r="K56" s="28">
        <v>1</v>
      </c>
      <c r="L56" s="33">
        <v>1</v>
      </c>
      <c r="M56" s="28">
        <v>0.5</v>
      </c>
      <c r="N56" s="34">
        <v>1.5</v>
      </c>
      <c r="O56" s="121" t="s">
        <v>32</v>
      </c>
      <c r="P56" s="122" t="s">
        <v>32</v>
      </c>
      <c r="Q56" s="31" t="s">
        <v>32</v>
      </c>
      <c r="R56" s="122" t="s">
        <v>32</v>
      </c>
      <c r="S56" s="31" t="s">
        <v>32</v>
      </c>
      <c r="T56" s="123" t="s">
        <v>32</v>
      </c>
    </row>
    <row r="57" spans="1:20" s="72" customFormat="1" x14ac:dyDescent="0.25">
      <c r="A57" s="186"/>
      <c r="B57" s="78" t="s">
        <v>30</v>
      </c>
      <c r="C57" s="83">
        <f>IFERROR(SUM(C52:C56), "--")</f>
        <v>18</v>
      </c>
      <c r="D57" s="78">
        <f>IFERROR(SUM(D52:D56), "--")</f>
        <v>18</v>
      </c>
      <c r="E57" s="69">
        <f>IFERROR(D57/C57, "--")</f>
        <v>1</v>
      </c>
      <c r="F57" s="78">
        <f>IFERROR(SUM(F52:F56), "--")</f>
        <v>15</v>
      </c>
      <c r="G57" s="69">
        <f>IFERROR(F57/C57, "--")</f>
        <v>0.83333333333333337</v>
      </c>
      <c r="H57" s="71" t="s">
        <v>32</v>
      </c>
      <c r="I57" s="80">
        <f>IFERROR(SUM(I52:I56), "--")</f>
        <v>13</v>
      </c>
      <c r="J57" s="68">
        <f>IFERROR(SUM(J52:J56), "--")</f>
        <v>11</v>
      </c>
      <c r="K57" s="69">
        <f>IFERROR(J57/I57, "--")</f>
        <v>0.84615384615384615</v>
      </c>
      <c r="L57" s="68">
        <f>IFERROR(SUM(L52:L56), "--")</f>
        <v>8</v>
      </c>
      <c r="M57" s="69">
        <f>IFERROR(L57/I57, "--")</f>
        <v>0.61538461538461542</v>
      </c>
      <c r="N57" s="71" t="s">
        <v>32</v>
      </c>
      <c r="O57" s="80">
        <f>IFERROR(SUM(O52:O56), "--")</f>
        <v>0</v>
      </c>
      <c r="P57" s="68">
        <f>IFERROR(SUM(P52:P56), "--")</f>
        <v>0</v>
      </c>
      <c r="Q57" s="69" t="str">
        <f>IFERROR(P57/O57, "--")</f>
        <v>--</v>
      </c>
      <c r="R57" s="68">
        <f>IFERROR(SUM(R52:R56), "--")</f>
        <v>0</v>
      </c>
      <c r="S57" s="69" t="str">
        <f>IFERROR(R57/O57, "--")</f>
        <v>--</v>
      </c>
      <c r="T57" s="71"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8" t="s">
        <v>103</v>
      </c>
      <c r="B1" s="139"/>
      <c r="C1" s="139"/>
      <c r="D1" s="139"/>
      <c r="E1" s="139"/>
      <c r="F1" s="139"/>
      <c r="G1" s="139"/>
      <c r="H1" s="139"/>
      <c r="I1" s="139"/>
      <c r="J1" s="139"/>
      <c r="K1" s="139"/>
    </row>
    <row r="2" spans="1:11" s="40" customFormat="1" ht="45" x14ac:dyDescent="0.25">
      <c r="A2" s="53" t="s">
        <v>4</v>
      </c>
      <c r="B2" s="65" t="s">
        <v>33</v>
      </c>
      <c r="C2" s="65" t="s">
        <v>34</v>
      </c>
      <c r="D2" s="65" t="s">
        <v>88</v>
      </c>
      <c r="E2" s="65" t="s">
        <v>91</v>
      </c>
      <c r="F2" s="65" t="s">
        <v>94</v>
      </c>
      <c r="G2" s="65" t="s">
        <v>35</v>
      </c>
      <c r="H2" s="65" t="s">
        <v>90</v>
      </c>
      <c r="I2" s="65" t="s">
        <v>51</v>
      </c>
      <c r="J2" s="65" t="s">
        <v>36</v>
      </c>
      <c r="K2" s="65" t="s">
        <v>37</v>
      </c>
    </row>
    <row r="3" spans="1:11" x14ac:dyDescent="0.25">
      <c r="A3" s="21" t="s">
        <v>0</v>
      </c>
      <c r="B3" s="43">
        <v>23</v>
      </c>
      <c r="C3" s="44">
        <v>1644.0789651119999</v>
      </c>
      <c r="D3" s="45">
        <v>359.36937749721301</v>
      </c>
      <c r="E3" s="44">
        <v>54.802632170399995</v>
      </c>
      <c r="F3" s="44">
        <v>4.5749000000000004</v>
      </c>
      <c r="G3" s="46">
        <v>3.7139000000000006</v>
      </c>
      <c r="H3" s="45">
        <v>11.9789792499071</v>
      </c>
      <c r="I3" s="43">
        <v>523</v>
      </c>
      <c r="J3" s="43">
        <v>765</v>
      </c>
      <c r="K3" s="47">
        <v>0.68366013071895426</v>
      </c>
    </row>
    <row r="4" spans="1:11" x14ac:dyDescent="0.25">
      <c r="A4" s="21" t="s">
        <v>1</v>
      </c>
      <c r="B4" s="43">
        <v>22</v>
      </c>
      <c r="C4" s="44">
        <v>1506.599924973</v>
      </c>
      <c r="D4" s="45">
        <v>336.27961362729343</v>
      </c>
      <c r="E4" s="44">
        <v>50.219997499100003</v>
      </c>
      <c r="F4" s="44">
        <v>4.4802</v>
      </c>
      <c r="G4" s="46">
        <v>3.5301999999999998</v>
      </c>
      <c r="H4" s="45">
        <v>11.209320454243114</v>
      </c>
      <c r="I4" s="43">
        <v>488</v>
      </c>
      <c r="J4" s="43">
        <v>860</v>
      </c>
      <c r="K4" s="47">
        <v>0.56744186046511624</v>
      </c>
    </row>
    <row r="5" spans="1:11" x14ac:dyDescent="0.25">
      <c r="A5" s="21" t="s">
        <v>2</v>
      </c>
      <c r="B5" s="43">
        <v>26</v>
      </c>
      <c r="C5" s="44">
        <v>1870.657038759</v>
      </c>
      <c r="D5" s="45">
        <v>351.16520344640503</v>
      </c>
      <c r="E5" s="44">
        <v>62.3552346253</v>
      </c>
      <c r="F5" s="44">
        <v>5.3270000000000008</v>
      </c>
      <c r="G5" s="46">
        <v>3.6186000000000007</v>
      </c>
      <c r="H5" s="45">
        <v>11.705506781546834</v>
      </c>
      <c r="I5" s="43">
        <v>580</v>
      </c>
      <c r="J5" s="43">
        <v>1068</v>
      </c>
      <c r="K5" s="47">
        <v>0.54307116104868913</v>
      </c>
    </row>
    <row r="6" spans="1:11" x14ac:dyDescent="0.25">
      <c r="A6" s="21" t="s">
        <v>48</v>
      </c>
      <c r="B6" s="43">
        <v>27</v>
      </c>
      <c r="C6" s="44">
        <v>2035.0570627829995</v>
      </c>
      <c r="D6" s="48">
        <v>382.81015458381131</v>
      </c>
      <c r="E6" s="46">
        <v>67.835235426099985</v>
      </c>
      <c r="F6" s="46">
        <v>5.3161000000000005</v>
      </c>
      <c r="G6" s="46">
        <v>3.6077000000000004</v>
      </c>
      <c r="H6" s="48">
        <v>12.760338486127043</v>
      </c>
      <c r="I6" s="43">
        <v>654</v>
      </c>
      <c r="J6" s="43">
        <v>1106</v>
      </c>
      <c r="K6" s="47">
        <v>0.59132007233273054</v>
      </c>
    </row>
    <row r="7" spans="1:11" x14ac:dyDescent="0.25">
      <c r="A7" s="21" t="s">
        <v>47</v>
      </c>
      <c r="B7" s="43">
        <v>27</v>
      </c>
      <c r="C7" s="44">
        <v>1989.3426120899999</v>
      </c>
      <c r="D7" s="45">
        <v>359.22328176565105</v>
      </c>
      <c r="E7" s="44">
        <v>66.311420403</v>
      </c>
      <c r="F7" s="44">
        <v>5.5379000000000023</v>
      </c>
      <c r="G7" s="46">
        <v>4.1045000000000025</v>
      </c>
      <c r="H7" s="45">
        <v>11.974109392188369</v>
      </c>
      <c r="I7" s="43">
        <v>645</v>
      </c>
      <c r="J7" s="43">
        <v>1103</v>
      </c>
      <c r="K7" s="47">
        <v>0.5847688123300091</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2019-11-22T18:06:53Z</dcterms:modified>
</cp:coreProperties>
</file>