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Program Review\2019-20\Data\College-wide Reports\"/>
    </mc:Choice>
  </mc:AlternateContent>
  <bookViews>
    <workbookView xWindow="-120" yWindow="-120" windowWidth="29040" windowHeight="17640" tabRatio="756"/>
  </bookViews>
  <sheets>
    <sheet name="Definitions" sheetId="10" r:id="rId1"/>
    <sheet name="Student Characteristics" sheetId="2" r:id="rId2"/>
    <sheet name="Success Rates by Demographics" sheetId="3" r:id="rId3"/>
    <sheet name="Success Rates by DE Status" sheetId="7" r:id="rId4"/>
    <sheet name="Success Rates by Division" sheetId="1" r:id="rId5"/>
    <sheet name="Success Rates by DE &amp; Race" sheetId="15" r:id="rId6"/>
    <sheet name="Awards - Certificates" sheetId="11" r:id="rId7"/>
    <sheet name="Awards - Degrees" sheetId="12" r:id="rId8"/>
    <sheet name="Productivity" sheetId="4" r:id="rId9"/>
  </sheets>
  <externalReferences>
    <externalReference r:id="rId10"/>
  </externalReferences>
  <definedNames>
    <definedName name="_xlnm.Print_Area" localSheetId="7">'Awards - Degrees'!$A$1:$H$125</definedName>
    <definedName name="_xlnm.Print_Area" localSheetId="0">Definitions!$A$1:$B$24</definedName>
    <definedName name="_xlnm.Print_Area" localSheetId="5">'Success Rates by DE &amp; Race'!$A$1:$T$57</definedName>
    <definedName name="_xlnm.Print_Area" localSheetId="3">'Success Rates by DE Status'!$A$1:$H$20</definedName>
    <definedName name="_xlnm.Print_Area" localSheetId="4">'Success Rates by Division'!$A$1:$H$47</definedName>
    <definedName name="_xlnm.Print_Titles" localSheetId="6">'Awards - Certificates'!$1:$2</definedName>
    <definedName name="_xlnm.Print_Titles" localSheetId="7">'Awards - Degrees'!$1:$2</definedName>
    <definedName name="_xlnm.Print_Titles" localSheetId="5">'Success Rates by DE &amp; Race'!$A:$B</definedName>
    <definedName name="_xlnm.Print_Titles" localSheetId="2">'Success Rates by Demographics'!$23:$23</definedName>
    <definedName name="_xlnm.Print_Titles" localSheetId="4">'Success Rates by Division'!$11:$11</definedName>
    <definedName name="Sparkline20_24" localSheetId="5">'[1]Student Characteristics'!$B$21,'[1]Student Characteristics'!$D$21,'[1]Student Characteristics'!$F$21,'[1]Student Characteristics'!$H$21,'[1]Student Characteristics'!$J$21</definedName>
    <definedName name="Sparkline20_24">'Student Characteristics'!$B$21,'Student Characteristics'!$D$21,'Student Characteristics'!$F$21,'Student Characteristics'!$H$21,'Student Characteristics'!$J$21</definedName>
    <definedName name="Sparkline20Younger" localSheetId="5">'[1]Student Characteristics'!$B$20,'[1]Student Characteristics'!$D$20,'[1]Student Characteristics'!$F$20,'[1]Student Characteristics'!$H$20,'[1]Student Characteristics'!$J$20</definedName>
    <definedName name="Sparkline20Younger">'Student Characteristics'!$B$20,'Student Characteristics'!$D$20,'Student Characteristics'!$F$20,'Student Characteristics'!$H$20,'Student Characteristics'!$J$20</definedName>
    <definedName name="Sparkline25_39" localSheetId="5">'[1]Student Characteristics'!$B$22,'[1]Student Characteristics'!$D$22,'[1]Student Characteristics'!$F$22,'[1]Student Characteristics'!$H$22,'[1]Student Characteristics'!$J$22</definedName>
    <definedName name="Sparkline25_39">'Student Characteristics'!$B$22,'Student Characteristics'!$D$22,'Student Characteristics'!$F$22,'Student Characteristics'!$H$22,'Student Characteristics'!$J$22</definedName>
    <definedName name="Sparkline40" localSheetId="5">'[1]Student Characteristics'!$B$23,'[1]Student Characteristics'!$D$23,'[1]Student Characteristics'!$F$23,'[1]Student Characteristics'!$H$23,'[1]Student Characteristics'!$J$23</definedName>
    <definedName name="Sparkline40">'Student Characteristics'!$B$23,'Student Characteristics'!$D$23,'Student Characteristics'!$F$23,'Student Characteristics'!$H$23,'Student Characteristics'!$J$23</definedName>
    <definedName name="SparklineAfricanAmerican" localSheetId="5">'[1]Student Characteristics'!$B$9,'[1]Student Characteristics'!$D$9,'[1]Student Characteristics'!$F$9,'[1]Student Characteristics'!$H$9,'[1]Student Characteristics'!$J$9</definedName>
    <definedName name="SparklineAfricanAmerican">'Student Characteristics'!$B$9,'Student Characteristics'!$D$9,'Student Characteristics'!$F$9,'Student Characteristics'!$H$9,'Student Characteristics'!$J$9</definedName>
    <definedName name="SparklineAmericanIndian" localSheetId="5">'[1]Student Characteristics'!$B$10,'[1]Student Characteristics'!$D$10,'[1]Student Characteristics'!$F$10,'[1]Student Characteristics'!$H$10,'[1]Student Characteristics'!$J$10</definedName>
    <definedName name="SparklineAmericanIndian">'Student Characteristics'!$B$10,'Student Characteristics'!$D$10,'Student Characteristics'!$F$10,'Student Characteristics'!$H$10,'Student Characteristics'!$J$10</definedName>
    <definedName name="SparklineAsian" localSheetId="5">'[1]Student Characteristics'!$B$11,'[1]Student Characteristics'!$D$11,'[1]Student Characteristics'!$F$11,'[1]Student Characteristics'!$H$11,'[1]Student Characteristics'!$J$11</definedName>
    <definedName name="SparklineAsian">'Student Characteristics'!$B$11,'Student Characteristics'!$D$11,'Student Characteristics'!$F$11,'Student Characteristics'!$H$11,'Student Characteristics'!$J$11</definedName>
    <definedName name="SparklineCertificateOnly" localSheetId="5">'[1]Student Characteristics'!$B$29,'[1]Student Characteristics'!$D$29,'[1]Student Characteristics'!$F$29,'[1]Student Characteristics'!$H$29,'[1]Student Characteristics'!$J$29</definedName>
    <definedName name="SparklineCertificateOnly">'Student Characteristics'!$B$29,'Student Characteristics'!$D$29,'Student Characteristics'!$F$29,'Student Characteristics'!$H$29,'Student Characteristics'!$J$29</definedName>
    <definedName name="SparklineDegreeOnly" localSheetId="5">'[1]Student Characteristics'!$B$28,'[1]Student Characteristics'!$D$28,'[1]Student Characteristics'!$F$28,'[1]Student Characteristics'!$H$28,'[1]Student Characteristics'!$J$28</definedName>
    <definedName name="SparklineDegreeOnly">'Student Characteristics'!$B$28,'Student Characteristics'!$D$28,'Student Characteristics'!$F$28,'Student Characteristics'!$H$28,'Student Characteristics'!$J$28</definedName>
    <definedName name="SparklineFemale" localSheetId="5">'[1]Student Characteristics'!$B$4,'[1]Student Characteristics'!$D$4,'[1]Student Characteristics'!$F$4,'[1]Student Characteristics'!$H$4,'[1]Student Characteristics'!$J$4</definedName>
    <definedName name="SparklineFemale">'Student Characteristics'!$B$4,'Student Characteristics'!$D$4,'Student Characteristics'!$F$4,'Student Characteristics'!$H$4,'Student Characteristics'!$J$4</definedName>
    <definedName name="SparklineFilipino" localSheetId="5">'[1]Student Characteristics'!$B$12,'[1]Student Characteristics'!$D$12,'[1]Student Characteristics'!$F$12,'[1]Student Characteristics'!$H$12,'[1]Student Characteristics'!$J$12</definedName>
    <definedName name="SparklineFilipino">'Student Characteristics'!$B$12,'Student Characteristics'!$D$12,'Student Characteristics'!$F$12,'Student Characteristics'!$H$12,'Student Characteristics'!$J$12</definedName>
    <definedName name="SparklineFT" localSheetId="5">'[1]Student Characteristics'!$B$34,'[1]Student Characteristics'!$D$34,'[1]Student Characteristics'!$F$34,'[1]Student Characteristics'!$H$34,'[1]Student Characteristics'!$J$34</definedName>
    <definedName name="SparklineFT">'Student Characteristics'!$B$34,'Student Characteristics'!$D$34,'Student Characteristics'!$F$34,'Student Characteristics'!$H$34,'Student Characteristics'!$J$34</definedName>
    <definedName name="SparklineLatino" localSheetId="5">'[1]Student Characteristics'!$B$13,'[1]Student Characteristics'!$D$13,'[1]Student Characteristics'!$F$13,'[1]Student Characteristics'!$H$13,'[1]Student Characteristics'!$J$13</definedName>
    <definedName name="SparklineLatino">'Student Characteristics'!$B$13,'Student Characteristics'!$D$13,'Student Characteristics'!$F$13,'Student Characteristics'!$H$13,'Student Characteristics'!$J$13</definedName>
    <definedName name="SparklineMale" localSheetId="5">'[1]Student Characteristics'!$B$5,'[1]Student Characteristics'!$D$5,'[1]Student Characteristics'!$F$5,'[1]Student Characteristics'!$H$5,'[1]Student Characteristics'!$J$5</definedName>
    <definedName name="SparklineMale">'Student Characteristics'!$B$5,'Student Characteristics'!$D$5,'Student Characteristics'!$F$5,'Student Characteristics'!$H$5,'Student Characteristics'!$J$5</definedName>
    <definedName name="SparklineMultipleRaces" localSheetId="5">'[1]Student Characteristics'!$B$16,'[1]Student Characteristics'!$D$16,'[1]Student Characteristics'!$F$16,'[1]Student Characteristics'!$H$16,'[1]Student Characteristics'!$J$16</definedName>
    <definedName name="SparklineMultipleRaces">'Student Characteristics'!$B$16,'Student Characteristics'!$D$16,'Student Characteristics'!$F$16,'Student Characteristics'!$H$16,'Student Characteristics'!$J$16</definedName>
    <definedName name="SparklineNoDegree" localSheetId="5">'[1]Student Characteristics'!$B$27,'[1]Student Characteristics'!$D$27,'[1]Student Characteristics'!$F$27,'[1]Student Characteristics'!$H$27,'[1]Student Characteristics'!$J$27</definedName>
    <definedName name="SparklineNoDegree">'Student Characteristics'!$B$27,'Student Characteristics'!$D$27,'Student Characteristics'!$F$27,'Student Characteristics'!$H$27,'Student Characteristics'!$J$27</definedName>
    <definedName name="SparklineOtherGoal" localSheetId="5">'[1]Student Characteristics'!$B$30,'[1]Student Characteristics'!$D$30,'[1]Student Characteristics'!$F$30,'[1]Student Characteristics'!$H$30,'[1]Student Characteristics'!$J$30</definedName>
    <definedName name="SparklineOtherGoal">'Student Characteristics'!$B$30,'Student Characteristics'!$D$30,'Student Characteristics'!$F$30,'Student Characteristics'!$H$30,'Student Characteristics'!$J$30</definedName>
    <definedName name="SparklinePI" localSheetId="5">'[1]Student Characteristics'!$B$14,'[1]Student Characteristics'!$D$14,'[1]Student Characteristics'!$F$14,'[1]Student Characteristics'!$H$14,'[1]Student Characteristics'!$J$14</definedName>
    <definedName name="SparklinePI">'Student Characteristics'!$B$14,'Student Characteristics'!$D$14,'Student Characteristics'!$F$14,'Student Characteristics'!$H$14,'Student Characteristics'!$J$14</definedName>
    <definedName name="SparklinePT" localSheetId="5">'[1]Student Characteristics'!$B$33,'[1]Student Characteristics'!$D$33,'[1]Student Characteristics'!$F$33,'[1]Student Characteristics'!$H$33,'[1]Student Characteristics'!$J$33</definedName>
    <definedName name="SparklinePT">'Student Characteristics'!$B$33,'Student Characteristics'!$D$33,'Student Characteristics'!$F$33,'Student Characteristics'!$H$33,'Student Characteristics'!$J$33</definedName>
    <definedName name="SparklinePTFTTotal" localSheetId="5">'[1]Student Characteristics'!$B$35,'[1]Student Characteristics'!$D$35,'[1]Student Characteristics'!$F$35,'[1]Student Characteristics'!$H$35,'[1]Student Characteristics'!$J$35</definedName>
    <definedName name="SparklinePTFTTotal">'Student Characteristics'!$B$35,'Student Characteristics'!$D$35,'Student Characteristics'!$F$35,'Student Characteristics'!$H$35,'Student Characteristics'!$J$35</definedName>
    <definedName name="SparklineTotalAge" localSheetId="5">'[1]Student Characteristics'!$B$24,'[1]Student Characteristics'!$D$24,'[1]Student Characteristics'!$F$24,'[1]Student Characteristics'!$H$24,'[1]Student Characteristics'!$J$24</definedName>
    <definedName name="SparklineTotalAge">'Student Characteristics'!$B$24,'Student Characteristics'!$D$24,'Student Characteristics'!$F$24,'Student Characteristics'!$H$24,'Student Characteristics'!$J$24</definedName>
    <definedName name="SparklineTotalGender" localSheetId="5">'[1]Student Characteristics'!$B$7,'[1]Student Characteristics'!$D$7,'[1]Student Characteristics'!$F$7,'[1]Student Characteristics'!$H$7,'[1]Student Characteristics'!$J$7</definedName>
    <definedName name="SparklineTotalGender">'Student Characteristics'!$B$7,'Student Characteristics'!$D$7,'Student Characteristics'!$F$7,'Student Characteristics'!$H$7,'Student Characteristics'!$J$7</definedName>
    <definedName name="SparklineTotalGoal" localSheetId="5">'[1]Student Characteristics'!$B$31,'[1]Student Characteristics'!$D$31,'[1]Student Characteristics'!$F$31,'[1]Student Characteristics'!$H$31,'[1]Student Characteristics'!$J$31</definedName>
    <definedName name="SparklineTotalGoal">'Student Characteristics'!$B$31,'Student Characteristics'!$D$31,'Student Characteristics'!$F$31,'Student Characteristics'!$H$31,'Student Characteristics'!$J$31</definedName>
    <definedName name="SparklineTotalRace" localSheetId="5">'[1]Student Characteristics'!$B$18,'[1]Student Characteristics'!$D$18,'[1]Student Characteristics'!$F$18,'[1]Student Characteristics'!$H$18,'[1]Student Characteristics'!$J$18</definedName>
    <definedName name="SparklineTotalRace">'Student Characteristics'!$B$18,'Student Characteristics'!$D$18,'Student Characteristics'!$F$18,'Student Characteristics'!$H$18,'Student Characteristics'!$J$18</definedName>
    <definedName name="SparklineTransferDegree" localSheetId="5">'[1]Student Characteristics'!$B$26,'[1]Student Characteristics'!$D$26,'[1]Student Characteristics'!$F$26,'[1]Student Characteristics'!$H$26,'[1]Student Characteristics'!$J$26</definedName>
    <definedName name="SparklineTransferDegree">'Student Characteristics'!$B$26,'Student Characteristics'!$D$26,'Student Characteristics'!$F$26,'Student Characteristics'!$H$26,'Student Characteristics'!$J$26</definedName>
    <definedName name="SparklineTransferNoDegree" localSheetId="5">'[1]Student Characteristics'!$B$27,'[1]Student Characteristics'!$D$27,'[1]Student Characteristics'!$F$27,'[1]Student Characteristics'!$H$27,'[1]Student Characteristics'!$J$27</definedName>
    <definedName name="SparklineTransferNoDegree">'Student Characteristics'!$B$27,'Student Characteristics'!$D$27,'Student Characteristics'!$F$27,'Student Characteristics'!$H$27,'Student Characteristics'!$J$27</definedName>
    <definedName name="SparklineUnknownGender" localSheetId="5">'[1]Student Characteristics'!$B$6,'[1]Student Characteristics'!$D$6,'[1]Student Characteristics'!$F$6,'[1]Student Characteristics'!$H$6,'[1]Student Characteristics'!$J$6</definedName>
    <definedName name="SparklineUnknownGender">'Student Characteristics'!$B$6,'Student Characteristics'!$D$6,'Student Characteristics'!$F$6,'Student Characteristics'!$H$6,'Student Characteristics'!$J$6</definedName>
    <definedName name="SparklineUnknownRace" localSheetId="5">'[1]Student Characteristics'!$B$17,'[1]Student Characteristics'!$D$17,'[1]Student Characteristics'!$F$17,'[1]Student Characteristics'!$H$17,'[1]Student Characteristics'!$J$17</definedName>
    <definedName name="SparklineUnknownRace">'Student Characteristics'!$B$17,'Student Characteristics'!$D$17,'Student Characteristics'!$F$17,'Student Characteristics'!$H$17,'Student Characteristics'!$J$17</definedName>
    <definedName name="SparklineWhite" localSheetId="5">'[1]Student Characteristics'!$B$15,'[1]Student Characteristics'!$D$15,'[1]Student Characteristics'!$F$15,'[1]Student Characteristics'!$H$15,'[1]Student Characteristics'!$J$15</definedName>
    <definedName name="SparklineWhite">'Student Characteristics'!$B$15,'Student Characteristics'!$D$15,'Student Characteristics'!$F$15,'Student Characteristics'!$H$15,'Student Characteristics'!$J$15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4" i="7" l="1"/>
  <c r="F14" i="7"/>
  <c r="G14" i="7"/>
  <c r="F20" i="7"/>
  <c r="G20" i="7" s="1"/>
  <c r="E20" i="7"/>
  <c r="D20" i="7"/>
  <c r="C20" i="7"/>
  <c r="D14" i="7"/>
  <c r="C14" i="7"/>
  <c r="G8" i="7"/>
  <c r="F8" i="7"/>
  <c r="D8" i="7"/>
  <c r="E8" i="7" s="1"/>
  <c r="C8" i="7"/>
  <c r="D24" i="2"/>
  <c r="R57" i="15" l="1"/>
  <c r="P57" i="15"/>
  <c r="O57" i="15"/>
  <c r="L57" i="15"/>
  <c r="J57" i="15"/>
  <c r="I57" i="15"/>
  <c r="F57" i="15"/>
  <c r="D57" i="15"/>
  <c r="C57" i="15"/>
  <c r="E57" i="15" s="1"/>
  <c r="R51" i="15"/>
  <c r="P51" i="15"/>
  <c r="O51" i="15"/>
  <c r="L51" i="15"/>
  <c r="J51" i="15"/>
  <c r="I51" i="15"/>
  <c r="M51" i="15" s="1"/>
  <c r="F51" i="15"/>
  <c r="D51" i="15"/>
  <c r="C51" i="15"/>
  <c r="R45" i="15"/>
  <c r="P45" i="15"/>
  <c r="O45" i="15"/>
  <c r="L45" i="15"/>
  <c r="J45" i="15"/>
  <c r="I45" i="15"/>
  <c r="F45" i="15"/>
  <c r="D45" i="15"/>
  <c r="C45" i="15"/>
  <c r="R39" i="15"/>
  <c r="P39" i="15"/>
  <c r="O39" i="15"/>
  <c r="L39" i="15"/>
  <c r="J39" i="15"/>
  <c r="I39" i="15"/>
  <c r="F39" i="15"/>
  <c r="D39" i="15"/>
  <c r="C39" i="15"/>
  <c r="R33" i="15"/>
  <c r="P33" i="15"/>
  <c r="O33" i="15"/>
  <c r="S33" i="15" s="1"/>
  <c r="L33" i="15"/>
  <c r="J33" i="15"/>
  <c r="I33" i="15"/>
  <c r="F33" i="15"/>
  <c r="D33" i="15"/>
  <c r="C33" i="15"/>
  <c r="R27" i="15"/>
  <c r="P27" i="15"/>
  <c r="O27" i="15"/>
  <c r="L27" i="15"/>
  <c r="J27" i="15"/>
  <c r="I27" i="15"/>
  <c r="F27" i="15"/>
  <c r="D27" i="15"/>
  <c r="C27" i="15"/>
  <c r="R21" i="15"/>
  <c r="P21" i="15"/>
  <c r="O21" i="15"/>
  <c r="L21" i="15"/>
  <c r="J21" i="15"/>
  <c r="I21" i="15"/>
  <c r="F21" i="15"/>
  <c r="D21" i="15"/>
  <c r="C21" i="15"/>
  <c r="R15" i="15"/>
  <c r="P15" i="15"/>
  <c r="O15" i="15"/>
  <c r="L15" i="15"/>
  <c r="J15" i="15"/>
  <c r="I15" i="15"/>
  <c r="F15" i="15"/>
  <c r="D15" i="15"/>
  <c r="C15" i="15"/>
  <c r="R9" i="15"/>
  <c r="P9" i="15"/>
  <c r="O9" i="15"/>
  <c r="L9" i="15"/>
  <c r="J9" i="15"/>
  <c r="I9" i="15"/>
  <c r="F9" i="15"/>
  <c r="D9" i="15"/>
  <c r="C9" i="15"/>
  <c r="Q15" i="15" l="1"/>
  <c r="Q9" i="15"/>
  <c r="S9" i="15"/>
  <c r="Q45" i="15"/>
  <c r="M39" i="15"/>
  <c r="K33" i="15"/>
  <c r="M33" i="15"/>
  <c r="M27" i="15"/>
  <c r="Q21" i="15"/>
  <c r="Q57" i="15"/>
  <c r="S57" i="15"/>
  <c r="Q51" i="15"/>
  <c r="S51" i="15"/>
  <c r="S27" i="15"/>
  <c r="S21" i="15"/>
  <c r="S15" i="15"/>
  <c r="M45" i="15"/>
  <c r="G51" i="15"/>
  <c r="E51" i="15"/>
  <c r="G15" i="15"/>
  <c r="E9" i="15"/>
  <c r="S45" i="15"/>
  <c r="S39" i="15"/>
  <c r="Q39" i="15"/>
  <c r="Q33" i="15"/>
  <c r="Q27" i="15"/>
  <c r="K57" i="15"/>
  <c r="M57" i="15"/>
  <c r="K51" i="15"/>
  <c r="K45" i="15"/>
  <c r="K39" i="15"/>
  <c r="K27" i="15"/>
  <c r="K21" i="15"/>
  <c r="M21" i="15"/>
  <c r="K15" i="15"/>
  <c r="M15" i="15"/>
  <c r="K9" i="15"/>
  <c r="M9" i="15"/>
  <c r="G57" i="15"/>
  <c r="E45" i="15"/>
  <c r="G45" i="15"/>
  <c r="G39" i="15"/>
  <c r="E39" i="15"/>
  <c r="E33" i="15"/>
  <c r="G33" i="15"/>
  <c r="G27" i="15"/>
  <c r="E27" i="15"/>
  <c r="E21" i="15"/>
  <c r="G21" i="15"/>
  <c r="E15" i="15"/>
  <c r="G9" i="15"/>
  <c r="G125" i="12"/>
  <c r="F125" i="12"/>
  <c r="E125" i="12"/>
  <c r="D125" i="12"/>
  <c r="C125" i="12"/>
  <c r="G59" i="11"/>
  <c r="F59" i="11"/>
  <c r="E59" i="11"/>
  <c r="D59" i="11"/>
  <c r="C59" i="11"/>
  <c r="J35" i="2" l="1"/>
  <c r="H35" i="2"/>
  <c r="F35" i="2"/>
  <c r="D35" i="2"/>
  <c r="B35" i="2"/>
  <c r="J31" i="2"/>
  <c r="H31" i="2"/>
  <c r="F31" i="2"/>
  <c r="D31" i="2"/>
  <c r="B31" i="2"/>
  <c r="J24" i="2"/>
  <c r="H24" i="2"/>
  <c r="F24" i="2"/>
  <c r="B24" i="2"/>
  <c r="J18" i="2"/>
  <c r="H18" i="2"/>
  <c r="F18" i="2"/>
  <c r="D18" i="2"/>
  <c r="B18" i="2"/>
  <c r="J7" i="2"/>
  <c r="H7" i="2"/>
  <c r="F7" i="2"/>
  <c r="G5" i="2" s="1"/>
  <c r="D7" i="2"/>
  <c r="B7" i="2"/>
  <c r="D8" i="3"/>
  <c r="C8" i="3"/>
  <c r="L4" i="2"/>
  <c r="F47" i="1" l="1"/>
  <c r="D47" i="1"/>
  <c r="C47" i="1"/>
  <c r="F35" i="1"/>
  <c r="D35" i="1"/>
  <c r="C35" i="1"/>
  <c r="F29" i="1"/>
  <c r="D29" i="1"/>
  <c r="C29" i="1"/>
  <c r="F23" i="1"/>
  <c r="D23" i="1"/>
  <c r="C23" i="1"/>
  <c r="F17" i="1"/>
  <c r="D17" i="1"/>
  <c r="C17" i="1"/>
  <c r="F77" i="3"/>
  <c r="D77" i="3"/>
  <c r="C77" i="3"/>
  <c r="F71" i="3"/>
  <c r="D71" i="3"/>
  <c r="C71" i="3"/>
  <c r="F65" i="3"/>
  <c r="D65" i="3"/>
  <c r="C65" i="3"/>
  <c r="F59" i="3"/>
  <c r="D59" i="3"/>
  <c r="C59" i="3"/>
  <c r="F53" i="3"/>
  <c r="D53" i="3"/>
  <c r="C53" i="3"/>
  <c r="F47" i="3"/>
  <c r="D47" i="3"/>
  <c r="C47" i="3"/>
  <c r="F41" i="3"/>
  <c r="D41" i="3"/>
  <c r="C41" i="3"/>
  <c r="F35" i="3"/>
  <c r="D35" i="3"/>
  <c r="C35" i="3"/>
  <c r="F29" i="3"/>
  <c r="D29" i="3"/>
  <c r="C29" i="3"/>
  <c r="F22" i="3"/>
  <c r="D22" i="3"/>
  <c r="C22" i="3"/>
  <c r="F16" i="3"/>
  <c r="D16" i="3"/>
  <c r="C16" i="3"/>
  <c r="F9" i="1"/>
  <c r="D9" i="1"/>
  <c r="C9" i="1"/>
  <c r="F8" i="3"/>
  <c r="C6" i="2"/>
  <c r="E41" i="1" l="1"/>
  <c r="G17" i="1"/>
  <c r="G23" i="1"/>
  <c r="E59" i="3"/>
  <c r="E41" i="3"/>
  <c r="G41" i="3"/>
  <c r="E29" i="3"/>
  <c r="G29" i="3"/>
  <c r="G22" i="3"/>
  <c r="E16" i="3"/>
  <c r="E29" i="1"/>
  <c r="E35" i="3"/>
  <c r="G29" i="1"/>
  <c r="E47" i="1"/>
  <c r="E17" i="1"/>
  <c r="E53" i="3"/>
  <c r="G47" i="1"/>
  <c r="G41" i="1"/>
  <c r="G35" i="1"/>
  <c r="E35" i="1"/>
  <c r="E23" i="1"/>
  <c r="G9" i="1"/>
  <c r="E77" i="3"/>
  <c r="G77" i="3"/>
  <c r="E71" i="3"/>
  <c r="G71" i="3"/>
  <c r="G65" i="3"/>
  <c r="E65" i="3"/>
  <c r="G59" i="3"/>
  <c r="G53" i="3"/>
  <c r="E47" i="3"/>
  <c r="G47" i="3"/>
  <c r="G35" i="3"/>
  <c r="E22" i="3"/>
  <c r="G16" i="3"/>
  <c r="E9" i="1"/>
  <c r="E8" i="3"/>
  <c r="G8" i="3"/>
  <c r="L10" i="2"/>
  <c r="C10" i="2"/>
  <c r="C4" i="2"/>
  <c r="K10" i="2" l="1"/>
  <c r="L34" i="2"/>
  <c r="L33" i="2"/>
  <c r="L30" i="2"/>
  <c r="L29" i="2"/>
  <c r="L28" i="2"/>
  <c r="L27" i="2"/>
  <c r="L26" i="2"/>
  <c r="L23" i="2"/>
  <c r="L22" i="2"/>
  <c r="L21" i="2"/>
  <c r="L20" i="2"/>
  <c r="L17" i="2"/>
  <c r="L16" i="2"/>
  <c r="L15" i="2"/>
  <c r="L14" i="2"/>
  <c r="L13" i="2"/>
  <c r="L12" i="2"/>
  <c r="L11" i="2"/>
  <c r="L9" i="2"/>
  <c r="L6" i="2"/>
  <c r="L5" i="2"/>
  <c r="K5" i="2" l="1"/>
  <c r="K4" i="2"/>
  <c r="K6" i="2"/>
  <c r="K7" i="2" l="1"/>
  <c r="I14" i="2"/>
  <c r="I17" i="2"/>
  <c r="I9" i="2"/>
  <c r="I16" i="2"/>
  <c r="I13" i="2"/>
  <c r="I12" i="2"/>
  <c r="I11" i="2"/>
  <c r="I10" i="2"/>
  <c r="I15" i="2"/>
  <c r="C5" i="2"/>
  <c r="C7" i="2" s="1"/>
  <c r="G34" i="2"/>
  <c r="G33" i="2"/>
  <c r="G35" i="2" s="1"/>
  <c r="L7" i="2"/>
  <c r="C9" i="2"/>
  <c r="C11" i="2"/>
  <c r="C16" i="2"/>
  <c r="C15" i="2"/>
  <c r="C14" i="2"/>
  <c r="C13" i="2"/>
  <c r="C12" i="2"/>
  <c r="C17" i="2"/>
  <c r="E33" i="2"/>
  <c r="E34" i="2"/>
  <c r="E11" i="2"/>
  <c r="E16" i="2"/>
  <c r="E10" i="2"/>
  <c r="E17" i="2"/>
  <c r="E9" i="2"/>
  <c r="E14" i="2"/>
  <c r="E13" i="2"/>
  <c r="E12" i="2"/>
  <c r="E15" i="2"/>
  <c r="K34" i="2"/>
  <c r="K33" i="2"/>
  <c r="L35" i="2"/>
  <c r="K9" i="2"/>
  <c r="K14" i="2"/>
  <c r="K16" i="2"/>
  <c r="L18" i="2"/>
  <c r="K15" i="2"/>
  <c r="K13" i="2"/>
  <c r="K12" i="2"/>
  <c r="K11" i="2"/>
  <c r="K17" i="2"/>
  <c r="I34" i="2"/>
  <c r="I33" i="2"/>
  <c r="I35" i="2" s="1"/>
  <c r="C21" i="2"/>
  <c r="C20" i="2"/>
  <c r="C23" i="2"/>
  <c r="C22" i="2"/>
  <c r="K27" i="2"/>
  <c r="L31" i="2"/>
  <c r="K26" i="2"/>
  <c r="K30" i="2"/>
  <c r="K29" i="2"/>
  <c r="K28" i="2"/>
  <c r="K21" i="2"/>
  <c r="K20" i="2"/>
  <c r="K22" i="2"/>
  <c r="K23" i="2"/>
  <c r="L24" i="2"/>
  <c r="I6" i="2"/>
  <c r="I5" i="2"/>
  <c r="I4" i="2"/>
  <c r="C30" i="2"/>
  <c r="C29" i="2"/>
  <c r="C28" i="2"/>
  <c r="C27" i="2"/>
  <c r="C26" i="2"/>
  <c r="I30" i="2"/>
  <c r="I29" i="2"/>
  <c r="I27" i="2"/>
  <c r="I26" i="2"/>
  <c r="I28" i="2"/>
  <c r="I22" i="2"/>
  <c r="I23" i="2"/>
  <c r="I20" i="2"/>
  <c r="I21" i="2"/>
  <c r="G6" i="2"/>
  <c r="G4" i="2"/>
  <c r="G29" i="2"/>
  <c r="G28" i="2"/>
  <c r="G27" i="2"/>
  <c r="G30" i="2"/>
  <c r="G26" i="2"/>
  <c r="G21" i="2"/>
  <c r="G20" i="2"/>
  <c r="G23" i="2"/>
  <c r="G22" i="2"/>
  <c r="E6" i="2"/>
  <c r="E5" i="2"/>
  <c r="E4" i="2"/>
  <c r="C34" i="2"/>
  <c r="C33" i="2"/>
  <c r="E26" i="2"/>
  <c r="E30" i="2"/>
  <c r="E29" i="2"/>
  <c r="E28" i="2"/>
  <c r="E27" i="2"/>
  <c r="E23" i="2"/>
  <c r="E21" i="2"/>
  <c r="E20" i="2"/>
  <c r="E22" i="2"/>
  <c r="G17" i="2"/>
  <c r="G9" i="2"/>
  <c r="G16" i="2"/>
  <c r="G15" i="2"/>
  <c r="G14" i="2"/>
  <c r="G13" i="2"/>
  <c r="G12" i="2"/>
  <c r="G11" i="2"/>
  <c r="G10" i="2"/>
  <c r="G31" i="2" l="1"/>
  <c r="K35" i="2"/>
  <c r="K24" i="2"/>
  <c r="E31" i="2"/>
  <c r="C31" i="2"/>
  <c r="G24" i="2"/>
  <c r="C35" i="2"/>
  <c r="E24" i="2"/>
  <c r="C18" i="2"/>
  <c r="E7" i="2"/>
  <c r="K18" i="2"/>
  <c r="E18" i="2"/>
  <c r="I18" i="2"/>
  <c r="E35" i="2"/>
  <c r="I24" i="2"/>
  <c r="K31" i="2"/>
  <c r="G18" i="2"/>
  <c r="I31" i="2"/>
  <c r="G7" i="2"/>
  <c r="I7" i="2"/>
  <c r="C24" i="2"/>
</calcChain>
</file>

<file path=xl/sharedStrings.xml><?xml version="1.0" encoding="utf-8"?>
<sst xmlns="http://schemas.openxmlformats.org/spreadsheetml/2006/main" count="1008" uniqueCount="298">
  <si>
    <t>Success Rate</t>
  </si>
  <si>
    <t>Term</t>
  </si>
  <si>
    <t>Age</t>
  </si>
  <si>
    <t>&lt;20 years</t>
  </si>
  <si>
    <t>20-24 years</t>
  </si>
  <si>
    <t>25-39 years</t>
  </si>
  <si>
    <t>40+ years</t>
  </si>
  <si>
    <t>Gender</t>
  </si>
  <si>
    <t>Female</t>
  </si>
  <si>
    <t>Male</t>
  </si>
  <si>
    <t>Unknown</t>
  </si>
  <si>
    <t>African-American/Non-Hispanic</t>
  </si>
  <si>
    <t>American Indian/Alaskan Native</t>
  </si>
  <si>
    <t>Asian</t>
  </si>
  <si>
    <t>Filipino</t>
  </si>
  <si>
    <t>Pacific Islander</t>
  </si>
  <si>
    <t>White</t>
  </si>
  <si>
    <t>Multiple Races</t>
  </si>
  <si>
    <t>Unknown/Non-Respondent</t>
  </si>
  <si>
    <t>Race/Ethnicity</t>
  </si>
  <si>
    <t>Transfer with Degree</t>
  </si>
  <si>
    <t>Transfer without Degree</t>
  </si>
  <si>
    <t>Degree Only</t>
  </si>
  <si>
    <t>Certificate Only</t>
  </si>
  <si>
    <t>Other</t>
  </si>
  <si>
    <t>Full-Time/Part-Time Status</t>
  </si>
  <si>
    <t>Full-time (12 or more units)</t>
  </si>
  <si>
    <t>Total</t>
  </si>
  <si>
    <t>5-Year Change</t>
  </si>
  <si>
    <t>--</t>
  </si>
  <si>
    <t>Primary Section Count</t>
  </si>
  <si>
    <t>WSCH</t>
  </si>
  <si>
    <t>Load Cushion</t>
  </si>
  <si>
    <t>Capacity</t>
  </si>
  <si>
    <t>Fill Rate</t>
  </si>
  <si>
    <t>Ethnicity</t>
  </si>
  <si>
    <t>African-American Non-Hispanic</t>
  </si>
  <si>
    <t>American Indian/ Alaskan Native</t>
  </si>
  <si>
    <t>Multiple Races/               Ethnicities</t>
  </si>
  <si>
    <t>Unknown/ Non-Respondent</t>
  </si>
  <si>
    <t>American Sign Language</t>
  </si>
  <si>
    <t>On-Campus</t>
  </si>
  <si>
    <t>Location</t>
  </si>
  <si>
    <t>Retention Rate</t>
  </si>
  <si>
    <t>Course GPA</t>
  </si>
  <si>
    <t>Enrollment</t>
  </si>
  <si>
    <t>Retained</t>
  </si>
  <si>
    <t>Successful</t>
  </si>
  <si>
    <t>Less Than 50% Online</t>
  </si>
  <si>
    <t>100% Online</t>
  </si>
  <si>
    <t>White                    
Non-Hispanic</t>
  </si>
  <si>
    <t>Educational Goal</t>
  </si>
  <si>
    <t>White Non-Hispanic</t>
  </si>
  <si>
    <t>Unknown/
Non-Respondent</t>
  </si>
  <si>
    <t>American Indian/
Alaskan Native</t>
  </si>
  <si>
    <t>African-American/
Black Non-Hispanic</t>
  </si>
  <si>
    <t>Multiple Races/
Ethnicities</t>
  </si>
  <si>
    <t>Student Characteristics</t>
  </si>
  <si>
    <t>Definition</t>
  </si>
  <si>
    <t>Courses that are conducted 100% online</t>
  </si>
  <si>
    <t>Traditional, face-to-face courses that do not have a required online component</t>
  </si>
  <si>
    <t>Courses that are conducted less than 50% online and more than 50% face-to-face/on-campus</t>
  </si>
  <si>
    <t>The number of enrollments that resulted in passing grades of A, B, C, or P divided by total enrollments;
Success Rate = (Grades of A, B, C and P / Grades of A, B, C, D, F, P, NP, I, and W)</t>
  </si>
  <si>
    <t>The number of enrollments that resulted in passing grades of A, B, C, or P</t>
  </si>
  <si>
    <t>The number of enrollments that resulted in grades of A, B, C, D, F, P, NP, or I (i.e., grades other than W) divided by total enrollments;
Retention Rate = (Grades of A, B, C, D, F, P, NP, and I / Grades of A, B, C, D, F, P, NP, I, and W)</t>
  </si>
  <si>
    <t>Unduplicated count of students (i.e., headcount); for example, if one student is enrolled in five classes, that student is counted as one</t>
  </si>
  <si>
    <t>The number of enrollments that resulted in grades of A, B, C, D, F, P, NP, or I (i.e., grades other than W)</t>
  </si>
  <si>
    <t>Weekly Student Contact Hours (WSCH)</t>
  </si>
  <si>
    <t>The number of student contact hours per week multiplied by the number of students enrolled. WSCH is a proxy for the revenue that classes generate.</t>
  </si>
  <si>
    <t>The ratio of Weekly Student Contact Hours (WSCH) to the total number of Full-Time Equivalent Faculty (FTEF). For example, if a course has a combined (across sections) WSCH of 6,665 and a combined (across sections) FTEF of 11.45, the WSCH/FTEF equation would be 6,665/11.45=582. The statewide load benchmark for a 17.5 week semester is 525.</t>
  </si>
  <si>
    <t>The total number of full-time equivalent students enrolled at census. One FTES is equal to one student enrolled in 15 semester hours. For weekly and daily census classes, FTES = WSCH x Term Length Multiplier / 525. The Term Length Multiplier for colleges with traditional, non-compressed calendars is 17.5. Nonresidents, non-state supported, cancelled, and tutoring classes are excluded from this metric.</t>
  </si>
  <si>
    <t>The total number of full-time equivalent students enrolled at census (FTES) divided by the total number of full-time equivalent faculty (FTEF)</t>
  </si>
  <si>
    <t>The instructional FTEF (of a program, division, or the college) that is not accounted for by contract/fulltime regular load (FT FTEF); for example, if a program has a total FTEF of 7.5 and 2.0 of that load is accounted for by two contract/full-time faculty at regular load (FT FTEF), the load cushion would be 5.5</t>
  </si>
  <si>
    <t>One FTEF is equivalent to one faculty member teaching 15 hours of lecture (or 20 hours of lab) per week in a given semester; FTEF is a proxy for instructional cost</t>
  </si>
  <si>
    <t>The number of students enrolled at census (this is typically during the third week of classes for full-semester, 16-week courses), or duplicated headcount; for example, if one student is enrolled in five classes, that student is counted as five enrollments</t>
  </si>
  <si>
    <t>The maximum capacity or enrollment maximum for a given course as determined by a variety of criteria, including such factors as pedagogy, room size, and available seats/work stations</t>
  </si>
  <si>
    <t>The total number of enrollments divided by the class maximum or capacity</t>
  </si>
  <si>
    <t>Productivity/Efficiency:</t>
  </si>
  <si>
    <t>Distance Education Status:</t>
  </si>
  <si>
    <t>Course- and Program-Level Outcomes:</t>
  </si>
  <si>
    <t>The total grade point average of all students for a given course. In other words, the total grade points earned divided by the number of units attempted within the course. Note that this figure only reflects grades and units attempted within the course. It is not based on students' term GPA or culumative GPA; rather, it is an "average grade" in a course or across courses in a program.</t>
  </si>
  <si>
    <t>The total number of primary course sections offered in a given term. In the case of cross-listed course sections, only one primary course section is counted.</t>
  </si>
  <si>
    <t>WSCH/FTEF</t>
  </si>
  <si>
    <t>Full-Time Equivalent Students (FTES)</t>
  </si>
  <si>
    <t>FTES/FTEF</t>
  </si>
  <si>
    <t>FTES</t>
  </si>
  <si>
    <t>Hispanic/Latino</t>
  </si>
  <si>
    <t>Full-Time Equivalent Faculty (FTEF)</t>
  </si>
  <si>
    <t>FTEF</t>
  </si>
  <si>
    <t>Less than full-time (&lt;12 units)</t>
  </si>
  <si>
    <t>5-Year Trend*</t>
  </si>
  <si>
    <r>
      <t>*</t>
    </r>
    <r>
      <rPr>
        <i/>
        <sz val="11"/>
        <color theme="1"/>
        <rFont val="Calibri"/>
        <family val="2"/>
        <scheme val="minor"/>
      </rPr>
      <t xml:space="preserve">5-Year Trend: </t>
    </r>
    <r>
      <rPr>
        <sz val="11"/>
        <color theme="1"/>
        <rFont val="Calibri"/>
        <family val="2"/>
        <scheme val="minor"/>
      </rPr>
      <t>These sparklines illustrate the change in counts of students in a given category across five years</t>
    </r>
  </si>
  <si>
    <t>College-wide</t>
  </si>
  <si>
    <t>College-wide
Success and Retention Rates by Demographics</t>
  </si>
  <si>
    <t>College-wide
Success and Retention Rates by Distance Education (DE) Status</t>
  </si>
  <si>
    <t>College-wide
Success and Retention Rates by Distance Education Status and Race/Ethnicity</t>
  </si>
  <si>
    <t>College-wide
Productivity</t>
  </si>
  <si>
    <t>College-wide
Certificates Awarded by Academic Year</t>
  </si>
  <si>
    <t>Department</t>
  </si>
  <si>
    <t>Program Title</t>
  </si>
  <si>
    <t>2014-15</t>
  </si>
  <si>
    <t>2015-16</t>
  </si>
  <si>
    <t>2016-17</t>
  </si>
  <si>
    <t>2017-18</t>
  </si>
  <si>
    <t>ACCT</t>
  </si>
  <si>
    <t>Accounting</t>
  </si>
  <si>
    <t>Bookkeeping</t>
  </si>
  <si>
    <t>ARABIC</t>
  </si>
  <si>
    <t>Arabic Studies</t>
  </si>
  <si>
    <t>ASL</t>
  </si>
  <si>
    <t>AUTO</t>
  </si>
  <si>
    <t>Automotive Technology</t>
  </si>
  <si>
    <t>Automotive-Brakes and Front End</t>
  </si>
  <si>
    <t>Automotive-Engine Performance and Dr Train</t>
  </si>
  <si>
    <t>BOT</t>
  </si>
  <si>
    <t>Administrative Assistant</t>
  </si>
  <si>
    <t>BOT - Bussiness Information Worker</t>
  </si>
  <si>
    <t>Business Office Technology</t>
  </si>
  <si>
    <t>Executive Assistant</t>
  </si>
  <si>
    <t>BUS</t>
  </si>
  <si>
    <t>Business Administration</t>
  </si>
  <si>
    <t>Business-General</t>
  </si>
  <si>
    <t>Entrepreneurship-Small Business Management</t>
  </si>
  <si>
    <t>Management</t>
  </si>
  <si>
    <t>CADD</t>
  </si>
  <si>
    <t>CADD-Building Design Industry</t>
  </si>
  <si>
    <t>CADD-Manufacturing Industry</t>
  </si>
  <si>
    <t>CD</t>
  </si>
  <si>
    <t>Child Development-Infants and Toddlers</t>
  </si>
  <si>
    <t>Child Development-Preschool Children</t>
  </si>
  <si>
    <t>Child Development-School Age Child Care</t>
  </si>
  <si>
    <t>CIS</t>
  </si>
  <si>
    <t>CIS - Enterprise Networking</t>
  </si>
  <si>
    <t>Computer Network Administration</t>
  </si>
  <si>
    <t>Web Development</t>
  </si>
  <si>
    <t>ENGL</t>
  </si>
  <si>
    <t>English</t>
  </si>
  <si>
    <t>ENGR</t>
  </si>
  <si>
    <t>Mechatronics</t>
  </si>
  <si>
    <t>ENVT</t>
  </si>
  <si>
    <t>Environmental Technician</t>
  </si>
  <si>
    <t>Environmental Technology</t>
  </si>
  <si>
    <t>Occupational Safety and Health Technician</t>
  </si>
  <si>
    <t>GD</t>
  </si>
  <si>
    <t>Graphic Design</t>
  </si>
  <si>
    <t>MATH</t>
  </si>
  <si>
    <t>Mathematics</t>
  </si>
  <si>
    <t>OH</t>
  </si>
  <si>
    <t>Golf Course and Sports Turf Management</t>
  </si>
  <si>
    <t>Irrigation Technology</t>
  </si>
  <si>
    <t>Landscape Technology</t>
  </si>
  <si>
    <t>Nursery Technology</t>
  </si>
  <si>
    <t>Ornamental Horticulture - Floral Design</t>
  </si>
  <si>
    <t>Ornamental Horticulture-Arboriculture</t>
  </si>
  <si>
    <t>Ornamental Horticulture-Landscape Design</t>
  </si>
  <si>
    <t>Ornamental Horticulture-Sustainable Urban Landscapes</t>
  </si>
  <si>
    <t>RE</t>
  </si>
  <si>
    <t>Broker's License</t>
  </si>
  <si>
    <t>Real Estate</t>
  </si>
  <si>
    <t>SPAN</t>
  </si>
  <si>
    <t>Spanish</t>
  </si>
  <si>
    <t>SURV</t>
  </si>
  <si>
    <t>Surveying</t>
  </si>
  <si>
    <t>UNDECIDED</t>
  </si>
  <si>
    <t>Undecided - 2 Year - Cuyamaca</t>
  </si>
  <si>
    <t>US</t>
  </si>
  <si>
    <t>University Studies-CSU Breadth</t>
  </si>
  <si>
    <t>University Studies-IGETC CSU</t>
  </si>
  <si>
    <t>UTS</t>
  </si>
  <si>
    <t>University Transfer Studies - IGETC UC</t>
  </si>
  <si>
    <t>WWTR</t>
  </si>
  <si>
    <t>Cross Connection Control Systems</t>
  </si>
  <si>
    <t>Wastewater Collection Systems</t>
  </si>
  <si>
    <t>Wastewater Treatment Operator</t>
  </si>
  <si>
    <t>Water Distribution Systems</t>
  </si>
  <si>
    <t>Water Treatment Plant Operator</t>
  </si>
  <si>
    <t>WWTR-Backflow and Cross Connection Control</t>
  </si>
  <si>
    <t>WWTR-W Dist Sys Operations</t>
  </si>
  <si>
    <t>WWTR-Water Resources Management</t>
  </si>
  <si>
    <t>Total Certificates Awarded</t>
  </si>
  <si>
    <t>College-wide
Degrees Awarded by Academic Year</t>
  </si>
  <si>
    <t>ART</t>
  </si>
  <si>
    <t>Art and Design</t>
  </si>
  <si>
    <t>Art-Drawing and Painting</t>
  </si>
  <si>
    <t>Art-Graphic Design</t>
  </si>
  <si>
    <t>Automotive Technology-Asep</t>
  </si>
  <si>
    <t>Automotive Technology-Asset</t>
  </si>
  <si>
    <t>BIO</t>
  </si>
  <si>
    <t>Biological Sciences</t>
  </si>
  <si>
    <t>Biological Sciences: Pre-Allied Health</t>
  </si>
  <si>
    <t>CHEM</t>
  </si>
  <si>
    <t>Chemistry</t>
  </si>
  <si>
    <t>CIS - Enterprise System Administration</t>
  </si>
  <si>
    <t>Telecommunications Networking Technology</t>
  </si>
  <si>
    <t>COMM</t>
  </si>
  <si>
    <t>Communication</t>
  </si>
  <si>
    <t>COMPSCI</t>
  </si>
  <si>
    <t>Computational Science</t>
  </si>
  <si>
    <t>ELEMED</t>
  </si>
  <si>
    <t>Elementary Education</t>
  </si>
  <si>
    <t>Civil Engineering</t>
  </si>
  <si>
    <t>Electrical and Computer Engineering</t>
  </si>
  <si>
    <t>Mechanical and Aerospace Engineering</t>
  </si>
  <si>
    <t>Environmental Management</t>
  </si>
  <si>
    <t>Occupational Safety and Health Management</t>
  </si>
  <si>
    <t>ES</t>
  </si>
  <si>
    <t>Exercise Science</t>
  </si>
  <si>
    <t>GEN</t>
  </si>
  <si>
    <t>General Arts</t>
  </si>
  <si>
    <t>General Science</t>
  </si>
  <si>
    <t>GENS</t>
  </si>
  <si>
    <t>General Studies - Business and Technology</t>
  </si>
  <si>
    <t>General Studies - Communication &amp; Language Arts</t>
  </si>
  <si>
    <t>General Studies - Humanities and Fine Arts</t>
  </si>
  <si>
    <t>General Studies - Lifelong Health &amp; Fitness</t>
  </si>
  <si>
    <t>General Studies - Lifelong Health &amp; Well-Being</t>
  </si>
  <si>
    <t>General Studies - Science and Mathematics</t>
  </si>
  <si>
    <t>General Studies - Social and Behavioral Sciences</t>
  </si>
  <si>
    <t>HIST</t>
  </si>
  <si>
    <t>History</t>
  </si>
  <si>
    <t>KUM</t>
  </si>
  <si>
    <t>Kumeyaay Studies</t>
  </si>
  <si>
    <t>MUS</t>
  </si>
  <si>
    <t>Music Education</t>
  </si>
  <si>
    <t>Music Industry Studies</t>
  </si>
  <si>
    <t>Ornamental Horticulture-Floral Design</t>
  </si>
  <si>
    <t>PARA</t>
  </si>
  <si>
    <t>Paralegal Studies</t>
  </si>
  <si>
    <t>PHYC</t>
  </si>
  <si>
    <t>Physics</t>
  </si>
  <si>
    <t>SOCWK</t>
  </si>
  <si>
    <t>Social Work</t>
  </si>
  <si>
    <t>T</t>
  </si>
  <si>
    <t>Art History for Transfer (CSUB) SB1440</t>
  </si>
  <si>
    <t>Biology for Transfer (IGETC CSU STEM) SB1440</t>
  </si>
  <si>
    <t>Business Administration for Transfer (CSUB) SB1440</t>
  </si>
  <si>
    <t>Business Administration for Transfer (IGETC) SB1440</t>
  </si>
  <si>
    <t>Child &amp; Adolescent Development for Transfer (CSUB) SB1440</t>
  </si>
  <si>
    <t>Communication Studies for Transfer (CSUB) SB1440</t>
  </si>
  <si>
    <t>Communication Studies for Transfer (IGETC) SB 1440</t>
  </si>
  <si>
    <t>Early Childhood Education for Transfer</t>
  </si>
  <si>
    <t>Economics for Transfer (CSUB) SB1440</t>
  </si>
  <si>
    <t>Economics for Transfer (IGETC CSU) SB1440</t>
  </si>
  <si>
    <t>Elementary Teacher Education for Transfer</t>
  </si>
  <si>
    <t>English for Transfer (CSUB) SB1440</t>
  </si>
  <si>
    <t>English for Transfer (IGETC) SB1440</t>
  </si>
  <si>
    <t>History for Transfer (CSUB) SB1440</t>
  </si>
  <si>
    <t>History for Transfer (IGETC) SB1440</t>
  </si>
  <si>
    <t>Kinesiology for Transfer (CSUB) SB1440</t>
  </si>
  <si>
    <t>Kinesiology for Transfer (IGETC) SB1440</t>
  </si>
  <si>
    <t>Mathematics for Transfer (CSUB) SB1440</t>
  </si>
  <si>
    <t>Mathematics for Transfer (IGETC) SB1440</t>
  </si>
  <si>
    <t>Music for Transfer</t>
  </si>
  <si>
    <t>Philosophy for Transfer</t>
  </si>
  <si>
    <t>Physics for Transfer (IGETC) SB1440</t>
  </si>
  <si>
    <t>Political Science for Transfer (CSUB) SB1440</t>
  </si>
  <si>
    <t>Political Science for Transfer (IGETC) SB1440</t>
  </si>
  <si>
    <t>Psychology for Transfer (CSUB) SB 1440</t>
  </si>
  <si>
    <t>Psychology for Transfer (IGETC) SB 1440</t>
  </si>
  <si>
    <t>Public Health Science for Transfer (CSUB) SB1440</t>
  </si>
  <si>
    <t>Sociology for Transfer (CSUB) SB1440</t>
  </si>
  <si>
    <t>Sociology for Transfer (IGETC) SB 1440</t>
  </si>
  <si>
    <t>Spanish for Transfer (CSUB) SB1440</t>
  </si>
  <si>
    <t>Studio Arts for Transfer (CSUB) SB1440</t>
  </si>
  <si>
    <t>Studio Arts for Transfer (IGETC) SB1440</t>
  </si>
  <si>
    <t>University Studies - (CSUB) Business &amp; Economics</t>
  </si>
  <si>
    <t>University Studies - (CSUB) Science &amp; Mathematics</t>
  </si>
  <si>
    <t>University Studies - (IGETC) - Science &amp; Mathematics</t>
  </si>
  <si>
    <t>University Studies - (IGETC) Business &amp; Economics</t>
  </si>
  <si>
    <t>University Studies- (CSUB) Business &amp; Economics</t>
  </si>
  <si>
    <t>University Studies- (CSUB) Communication &amp; Language Arts</t>
  </si>
  <si>
    <t>University Studies- (CSUB) Humanities &amp; Fine Arts</t>
  </si>
  <si>
    <t>University Studies- (CSUB) Science &amp; Mathematics</t>
  </si>
  <si>
    <t>University Studies- (CSUB) Social &amp; Behavioral Sciences</t>
  </si>
  <si>
    <t>University Studies- (IGETC) Communication &amp; Language Art</t>
  </si>
  <si>
    <t>University Studies- (IGETC) Humanities &amp; Fine Arts</t>
  </si>
  <si>
    <t>University Studies- (IGETC) Science &amp; Mathematics</t>
  </si>
  <si>
    <t>University Studies- (IGETC) Social &amp; Behavioral Sciences</t>
  </si>
  <si>
    <t>University Transfer Studies</t>
  </si>
  <si>
    <t>Total AA/AS Degrees Awarded</t>
  </si>
  <si>
    <t>Division</t>
  </si>
  <si>
    <t>Arts, Humanities, and Social Sciences</t>
  </si>
  <si>
    <t>Career and Technical Education</t>
  </si>
  <si>
    <t>Counseling</t>
  </si>
  <si>
    <t>Learning and Technology Resources</t>
  </si>
  <si>
    <t>Math, Science, and Engineering</t>
  </si>
  <si>
    <t>Athletics, Kinesiology, and Health Education</t>
  </si>
  <si>
    <t>Overall</t>
  </si>
  <si>
    <t>2018-19</t>
  </si>
  <si>
    <t>5-Year Trend</t>
  </si>
  <si>
    <t>Spring 2015</t>
  </si>
  <si>
    <t>Spring 2016</t>
  </si>
  <si>
    <t>Spring 2017</t>
  </si>
  <si>
    <t>Spring 2018</t>
  </si>
  <si>
    <t>Spring 2019</t>
  </si>
  <si>
    <t>College-wide
Success and Retention Rates by Division</t>
  </si>
  <si>
    <t>Automotive-Advanced Engine Performance &amp; Emissions</t>
  </si>
  <si>
    <t>OH - Viticulture Technician Apprentice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</si>
</sst>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numFmts>
  <fonts count="11"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1"/>
      <name val="Calibri"/>
      <family val="2"/>
      <scheme val="minor"/>
    </font>
    <font>
      <b/>
      <sz val="11"/>
      <name val="Calibri"/>
      <family val="2"/>
      <scheme val="minor"/>
    </font>
    <font>
      <b/>
      <sz val="16"/>
      <name val="Calibri"/>
      <family val="2"/>
      <scheme val="minor"/>
    </font>
    <font>
      <sz val="10"/>
      <name val="Arial"/>
      <family val="2"/>
    </font>
    <font>
      <sz val="11"/>
      <color indexed="8"/>
      <name val="Calibri"/>
      <family val="2"/>
      <scheme val="minor"/>
    </font>
    <font>
      <sz val="11"/>
      <color rgb="FF000000"/>
      <name val="Calibri"/>
      <family val="2"/>
    </font>
    <font>
      <b/>
      <sz val="11"/>
      <color rgb="FF000000"/>
      <name val="Calibri"/>
      <family val="2"/>
    </font>
  </fonts>
  <fills count="9">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rgb="FFE3DE00"/>
        <bgColor indexed="64"/>
      </patternFill>
    </fill>
    <fill>
      <patternFill patternType="solid">
        <fgColor rgb="FFDDEBF7"/>
        <bgColor rgb="FF000000"/>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6">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7" fillId="0" borderId="0"/>
    <xf numFmtId="0" fontId="7" fillId="0" borderId="0"/>
  </cellStyleXfs>
  <cellXfs count="206">
    <xf numFmtId="0" fontId="0" fillId="0" borderId="0" xfId="0"/>
    <xf numFmtId="0" fontId="0" fillId="0" borderId="0" xfId="0" applyAlignment="1">
      <alignment horizontal="center"/>
    </xf>
    <xf numFmtId="0" fontId="2" fillId="2" borderId="1" xfId="0" applyFont="1" applyFill="1" applyBorder="1" applyAlignment="1">
      <alignment horizontal="center" vertical="center"/>
    </xf>
    <xf numFmtId="0" fontId="0" fillId="0" borderId="0" xfId="0" applyBorder="1"/>
    <xf numFmtId="3" fontId="0" fillId="0" borderId="1" xfId="0" applyNumberFormat="1" applyBorder="1" applyAlignment="1">
      <alignment horizontal="center"/>
    </xf>
    <xf numFmtId="9" fontId="0" fillId="4" borderId="1" xfId="0" applyNumberFormat="1" applyFill="1" applyBorder="1" applyAlignment="1">
      <alignment horizontal="center"/>
    </xf>
    <xf numFmtId="2" fontId="0" fillId="0" borderId="1" xfId="0" applyNumberFormat="1" applyBorder="1" applyAlignment="1">
      <alignment horizontal="center"/>
    </xf>
    <xf numFmtId="0" fontId="0" fillId="0" borderId="1" xfId="0" applyBorder="1" applyAlignment="1">
      <alignment horizontal="center"/>
    </xf>
    <xf numFmtId="9" fontId="0" fillId="0" borderId="0" xfId="1" applyFont="1" applyAlignment="1">
      <alignment horizontal="center"/>
    </xf>
    <xf numFmtId="9" fontId="0" fillId="0" borderId="1" xfId="1" applyFont="1" applyBorder="1" applyAlignment="1">
      <alignment horizontal="center"/>
    </xf>
    <xf numFmtId="3" fontId="0" fillId="0" borderId="0" xfId="0" applyNumberFormat="1" applyAlignment="1">
      <alignment horizontal="center"/>
    </xf>
    <xf numFmtId="3" fontId="0" fillId="0" borderId="0" xfId="0" applyNumberFormat="1"/>
    <xf numFmtId="0" fontId="2" fillId="0" borderId="0" xfId="0" applyFont="1" applyAlignment="1"/>
    <xf numFmtId="0" fontId="2" fillId="0" borderId="0" xfId="0" applyFont="1" applyBorder="1" applyAlignment="1"/>
    <xf numFmtId="2" fontId="0" fillId="0" borderId="6" xfId="0" applyNumberFormat="1" applyBorder="1" applyAlignment="1">
      <alignment horizontal="center"/>
    </xf>
    <xf numFmtId="9" fontId="0" fillId="4" borderId="1" xfId="1" applyFont="1" applyFill="1" applyBorder="1" applyAlignment="1">
      <alignment horizontal="center"/>
    </xf>
    <xf numFmtId="0" fontId="0" fillId="0" borderId="1" xfId="0" applyBorder="1" applyAlignment="1">
      <alignment wrapText="1"/>
    </xf>
    <xf numFmtId="3" fontId="3" fillId="0" borderId="1" xfId="0" applyNumberFormat="1" applyFont="1" applyBorder="1" applyAlignment="1">
      <alignment horizontal="center"/>
    </xf>
    <xf numFmtId="9" fontId="3" fillId="0" borderId="1" xfId="1" applyFont="1" applyBorder="1" applyAlignment="1">
      <alignment horizontal="center"/>
    </xf>
    <xf numFmtId="9" fontId="2" fillId="0" borderId="0" xfId="1" applyFont="1" applyBorder="1" applyAlignment="1"/>
    <xf numFmtId="3" fontId="0" fillId="0" borderId="1" xfId="0" quotePrefix="1" applyNumberFormat="1" applyBorder="1" applyAlignment="1">
      <alignment horizontal="center"/>
    </xf>
    <xf numFmtId="0" fontId="0" fillId="0" borderId="1" xfId="0" applyBorder="1" applyAlignment="1">
      <alignment horizontal="left"/>
    </xf>
    <xf numFmtId="0" fontId="2" fillId="2" borderId="1" xfId="0" applyFont="1" applyFill="1" applyBorder="1" applyAlignment="1">
      <alignment horizontal="center" vertical="center" wrapText="1"/>
    </xf>
    <xf numFmtId="0" fontId="0" fillId="0" borderId="0" xfId="0" applyAlignment="1">
      <alignment vertical="center"/>
    </xf>
    <xf numFmtId="3" fontId="0" fillId="0" borderId="1" xfId="0" applyNumberFormat="1" applyFill="1" applyBorder="1" applyAlignment="1">
      <alignment horizontal="center"/>
    </xf>
    <xf numFmtId="0" fontId="2" fillId="2" borderId="1" xfId="0" applyFont="1" applyFill="1" applyBorder="1" applyAlignment="1">
      <alignment horizontal="left" vertical="center"/>
    </xf>
    <xf numFmtId="3" fontId="0" fillId="0" borderId="1" xfId="0" applyNumberFormat="1" applyBorder="1" applyAlignment="1">
      <alignment horizontal="center" vertical="center"/>
    </xf>
    <xf numFmtId="9" fontId="0" fillId="4" borderId="1" xfId="0" applyNumberFormat="1" applyFill="1" applyBorder="1" applyAlignment="1">
      <alignment horizontal="center" vertical="center"/>
    </xf>
    <xf numFmtId="3" fontId="0" fillId="0" borderId="1" xfId="0" quotePrefix="1" applyNumberFormat="1" applyBorder="1" applyAlignment="1">
      <alignment horizontal="center" vertical="center"/>
    </xf>
    <xf numFmtId="9" fontId="0" fillId="4" borderId="1" xfId="0" quotePrefix="1" applyNumberFormat="1" applyFill="1" applyBorder="1" applyAlignment="1">
      <alignment horizontal="center" vertical="center"/>
    </xf>
    <xf numFmtId="2" fontId="0" fillId="0" borderId="1" xfId="0" quotePrefix="1" applyNumberFormat="1" applyFill="1" applyBorder="1" applyAlignment="1">
      <alignment horizontal="center" vertical="center"/>
    </xf>
    <xf numFmtId="3" fontId="0" fillId="5" borderId="1" xfId="0" applyNumberFormat="1" applyFill="1" applyBorder="1" applyAlignment="1">
      <alignment horizontal="center" vertical="center"/>
    </xf>
    <xf numFmtId="0" fontId="0" fillId="6" borderId="1" xfId="0" applyFill="1" applyBorder="1" applyAlignment="1">
      <alignment horizontal="center" vertical="center"/>
    </xf>
    <xf numFmtId="3" fontId="0" fillId="6" borderId="1" xfId="0" applyNumberFormat="1" applyFill="1" applyBorder="1" applyAlignment="1">
      <alignment horizontal="center" vertical="center"/>
    </xf>
    <xf numFmtId="3" fontId="0" fillId="6" borderId="1" xfId="0" quotePrefix="1" applyNumberFormat="1" applyFill="1" applyBorder="1" applyAlignment="1">
      <alignment horizontal="center" vertical="center"/>
    </xf>
    <xf numFmtId="0" fontId="0" fillId="0" borderId="0" xfId="0" applyAlignment="1">
      <alignment horizontal="left" vertical="center"/>
    </xf>
    <xf numFmtId="0" fontId="0" fillId="0" borderId="0" xfId="0" applyAlignment="1">
      <alignment horizontal="center" vertical="center"/>
    </xf>
    <xf numFmtId="9" fontId="0" fillId="0" borderId="0" xfId="0" applyNumberFormat="1" applyAlignment="1">
      <alignment horizontal="center" vertical="center"/>
    </xf>
    <xf numFmtId="2" fontId="0" fillId="0" borderId="0" xfId="0" applyNumberFormat="1" applyAlignment="1">
      <alignment horizontal="center" vertical="center"/>
    </xf>
    <xf numFmtId="3" fontId="0" fillId="0" borderId="1" xfId="0" applyNumberFormat="1" applyFont="1" applyBorder="1" applyAlignment="1">
      <alignment horizontal="center"/>
    </xf>
    <xf numFmtId="4" fontId="0" fillId="0" borderId="1" xfId="0" applyNumberFormat="1" applyFont="1" applyBorder="1" applyAlignment="1">
      <alignment horizontal="center"/>
    </xf>
    <xf numFmtId="4" fontId="0" fillId="4" borderId="1" xfId="0" applyNumberFormat="1" applyFont="1" applyFill="1" applyBorder="1" applyAlignment="1">
      <alignment horizontal="center"/>
    </xf>
    <xf numFmtId="2" fontId="0" fillId="0" borderId="1" xfId="0" applyNumberFormat="1" applyFont="1" applyBorder="1" applyAlignment="1">
      <alignment horizontal="center"/>
    </xf>
    <xf numFmtId="9" fontId="0" fillId="4" borderId="1" xfId="0" applyNumberFormat="1" applyFont="1" applyFill="1" applyBorder="1" applyAlignment="1">
      <alignment horizontal="center"/>
    </xf>
    <xf numFmtId="0" fontId="2" fillId="2" borderId="1" xfId="0" applyFont="1" applyFill="1" applyBorder="1" applyAlignment="1">
      <alignment vertical="center"/>
    </xf>
    <xf numFmtId="0" fontId="2" fillId="3" borderId="1" xfId="0" applyFont="1" applyFill="1" applyBorder="1" applyAlignment="1">
      <alignment horizontal="center" vertical="center" wrapText="1"/>
    </xf>
    <xf numFmtId="0" fontId="2" fillId="2" borderId="1" xfId="0" applyFont="1" applyFill="1" applyBorder="1" applyAlignment="1">
      <alignment vertical="center" wrapText="1"/>
    </xf>
    <xf numFmtId="0" fontId="2" fillId="3" borderId="1" xfId="0" applyFont="1" applyFill="1" applyBorder="1" applyAlignment="1">
      <alignment horizontal="left" vertical="center"/>
    </xf>
    <xf numFmtId="0" fontId="3" fillId="0" borderId="1" xfId="0" applyFont="1" applyBorder="1" applyAlignment="1">
      <alignment horizontal="center"/>
    </xf>
    <xf numFmtId="0" fontId="2" fillId="3" borderId="1" xfId="0" applyFont="1" applyFill="1" applyBorder="1" applyAlignment="1">
      <alignment horizontal="left" vertical="center" wrapText="1"/>
    </xf>
    <xf numFmtId="0" fontId="2" fillId="0" borderId="0" xfId="0" applyFont="1" applyBorder="1" applyAlignment="1">
      <alignment vertical="center"/>
    </xf>
    <xf numFmtId="0" fontId="0" fillId="0" borderId="0" xfId="0" applyBorder="1" applyAlignment="1">
      <alignment vertical="center"/>
    </xf>
    <xf numFmtId="3" fontId="0" fillId="0" borderId="0" xfId="0" applyNumberFormat="1" applyBorder="1"/>
    <xf numFmtId="9" fontId="0" fillId="7" borderId="1" xfId="0" applyNumberFormat="1" applyFill="1" applyBorder="1" applyAlignment="1">
      <alignment horizontal="center" vertical="center"/>
    </xf>
    <xf numFmtId="0" fontId="0" fillId="0" borderId="0" xfId="0" applyAlignment="1">
      <alignment wrapText="1"/>
    </xf>
    <xf numFmtId="0" fontId="0" fillId="0" borderId="1" xfId="0" applyBorder="1" applyAlignment="1">
      <alignment horizontal="left" vertical="top" wrapText="1"/>
    </xf>
    <xf numFmtId="0" fontId="2" fillId="2" borderId="1" xfId="0" applyFont="1" applyFill="1" applyBorder="1" applyAlignment="1">
      <alignment horizontal="left" vertical="top" wrapText="1"/>
    </xf>
    <xf numFmtId="0" fontId="0" fillId="0" borderId="1" xfId="0" applyFill="1" applyBorder="1" applyAlignment="1">
      <alignment horizontal="left" vertical="top" wrapText="1"/>
    </xf>
    <xf numFmtId="0" fontId="0" fillId="0" borderId="0" xfId="0" applyAlignment="1">
      <alignment horizontal="left" vertical="top" wrapText="1"/>
    </xf>
    <xf numFmtId="0" fontId="5" fillId="2" borderId="1" xfId="2" applyFont="1" applyFill="1" applyBorder="1" applyAlignment="1">
      <alignment horizontal="center" vertical="center" wrapText="1"/>
    </xf>
    <xf numFmtId="0" fontId="2" fillId="2" borderId="1" xfId="0" applyFont="1" applyFill="1" applyBorder="1" applyAlignment="1">
      <alignment horizontal="center" vertical="center"/>
    </xf>
    <xf numFmtId="0" fontId="0" fillId="0" borderId="0" xfId="0" applyBorder="1" applyAlignment="1">
      <alignment horizontal="center"/>
    </xf>
    <xf numFmtId="3" fontId="3" fillId="5" borderId="1" xfId="0" applyNumberFormat="1" applyFont="1" applyFill="1" applyBorder="1" applyAlignment="1">
      <alignment horizontal="center" vertical="center"/>
    </xf>
    <xf numFmtId="9" fontId="3" fillId="4" borderId="1" xfId="0" applyNumberFormat="1" applyFont="1" applyFill="1" applyBorder="1" applyAlignment="1">
      <alignment horizontal="center" vertical="center"/>
    </xf>
    <xf numFmtId="2" fontId="3" fillId="5" borderId="1" xfId="0" quotePrefix="1" applyNumberFormat="1" applyFont="1" applyFill="1" applyBorder="1" applyAlignment="1">
      <alignment horizontal="center" vertical="center"/>
    </xf>
    <xf numFmtId="2" fontId="3" fillId="5" borderId="1" xfId="0" applyNumberFormat="1" applyFont="1" applyFill="1" applyBorder="1" applyAlignment="1">
      <alignment horizontal="center" vertical="center"/>
    </xf>
    <xf numFmtId="0" fontId="3" fillId="0" borderId="0" xfId="0" applyFont="1"/>
    <xf numFmtId="0" fontId="3" fillId="6" borderId="1" xfId="0" applyFont="1" applyFill="1" applyBorder="1" applyAlignment="1">
      <alignment horizontal="center" vertical="center"/>
    </xf>
    <xf numFmtId="3" fontId="3" fillId="6" borderId="1" xfId="0" applyNumberFormat="1" applyFont="1" applyFill="1" applyBorder="1" applyAlignment="1">
      <alignment horizontal="center" vertical="center"/>
    </xf>
    <xf numFmtId="9" fontId="3" fillId="7" borderId="1" xfId="0" applyNumberFormat="1" applyFont="1" applyFill="1" applyBorder="1" applyAlignment="1">
      <alignment horizontal="center" vertical="center"/>
    </xf>
    <xf numFmtId="2" fontId="3" fillId="6" borderId="1" xfId="0" applyNumberFormat="1" applyFont="1" applyFill="1" applyBorder="1" applyAlignment="1">
      <alignment horizontal="center" vertical="center"/>
    </xf>
    <xf numFmtId="0" fontId="0" fillId="0" borderId="6" xfId="0" applyBorder="1" applyAlignment="1">
      <alignment horizontal="center"/>
    </xf>
    <xf numFmtId="0" fontId="3" fillId="0" borderId="1" xfId="0" applyFont="1" applyBorder="1" applyAlignment="1">
      <alignment horizontal="center" vertical="center"/>
    </xf>
    <xf numFmtId="3" fontId="0" fillId="4" borderId="1" xfId="0" applyNumberFormat="1" applyFill="1" applyBorder="1" applyAlignment="1">
      <alignment horizontal="center" vertical="center"/>
    </xf>
    <xf numFmtId="3" fontId="3" fillId="4" borderId="1" xfId="0" applyNumberFormat="1" applyFont="1" applyFill="1" applyBorder="1" applyAlignment="1">
      <alignment horizontal="center" vertical="center"/>
    </xf>
    <xf numFmtId="3" fontId="0" fillId="7" borderId="1" xfId="0" applyNumberFormat="1" applyFill="1" applyBorder="1" applyAlignment="1">
      <alignment horizontal="center" vertical="center"/>
    </xf>
    <xf numFmtId="3" fontId="3" fillId="7"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3" fontId="0" fillId="7" borderId="1" xfId="0" quotePrefix="1" applyNumberFormat="1" applyFill="1" applyBorder="1" applyAlignment="1">
      <alignment horizontal="center" vertical="center"/>
    </xf>
    <xf numFmtId="0" fontId="2" fillId="2" borderId="1" xfId="0" applyFont="1" applyFill="1" applyBorder="1" applyAlignment="1">
      <alignment horizontal="left" vertical="center" wrapText="1"/>
    </xf>
    <xf numFmtId="0" fontId="0" fillId="0" borderId="0" xfId="0" applyAlignment="1">
      <alignment horizontal="left" wrapText="1"/>
    </xf>
    <xf numFmtId="0" fontId="0" fillId="6" borderId="1" xfId="0" applyFill="1" applyBorder="1" applyAlignment="1">
      <alignment horizontal="center"/>
    </xf>
    <xf numFmtId="3" fontId="0" fillId="6" borderId="1" xfId="0" applyNumberFormat="1" applyFill="1" applyBorder="1" applyAlignment="1">
      <alignment horizontal="center"/>
    </xf>
    <xf numFmtId="9" fontId="0" fillId="7" borderId="1" xfId="0" applyNumberFormat="1" applyFill="1" applyBorder="1" applyAlignment="1">
      <alignment horizontal="center"/>
    </xf>
    <xf numFmtId="2" fontId="0" fillId="6" borderId="1" xfId="0" quotePrefix="1" applyNumberFormat="1" applyFill="1" applyBorder="1" applyAlignment="1">
      <alignment horizontal="center" vertical="center"/>
    </xf>
    <xf numFmtId="9" fontId="0" fillId="7" borderId="1" xfId="0" quotePrefix="1" applyNumberFormat="1" applyFill="1" applyBorder="1" applyAlignment="1">
      <alignment horizontal="center" vertical="center"/>
    </xf>
    <xf numFmtId="2" fontId="3" fillId="0" borderId="1" xfId="0" quotePrefix="1" applyNumberFormat="1" applyFont="1" applyFill="1" applyBorder="1" applyAlignment="1">
      <alignment horizontal="center" vertical="center"/>
    </xf>
    <xf numFmtId="0" fontId="3" fillId="6" borderId="1" xfId="0" applyFont="1" applyFill="1" applyBorder="1" applyAlignment="1">
      <alignment horizontal="center"/>
    </xf>
    <xf numFmtId="2" fontId="3" fillId="6" borderId="3" xfId="0" quotePrefix="1" applyNumberFormat="1" applyFont="1" applyFill="1" applyBorder="1" applyAlignment="1">
      <alignment horizontal="center" vertical="center"/>
    </xf>
    <xf numFmtId="2" fontId="3" fillId="0" borderId="1" xfId="0" quotePrefix="1" applyNumberFormat="1" applyFont="1" applyBorder="1" applyAlignment="1">
      <alignment horizontal="center" vertical="center"/>
    </xf>
    <xf numFmtId="3" fontId="3" fillId="0" borderId="1" xfId="0" applyNumberFormat="1" applyFont="1" applyBorder="1" applyAlignment="1">
      <alignment wrapText="1"/>
    </xf>
    <xf numFmtId="9" fontId="3" fillId="4" borderId="1" xfId="0" applyNumberFormat="1" applyFont="1" applyFill="1" applyBorder="1" applyAlignment="1">
      <alignment horizontal="center"/>
    </xf>
    <xf numFmtId="2" fontId="3" fillId="0" borderId="1" xfId="0" quotePrefix="1" applyNumberFormat="1" applyFont="1" applyBorder="1" applyAlignment="1">
      <alignment horizontal="center"/>
    </xf>
    <xf numFmtId="0" fontId="2" fillId="3" borderId="1" xfId="0" applyFont="1" applyFill="1" applyBorder="1" applyAlignment="1">
      <alignment vertical="center" wrapText="1"/>
    </xf>
    <xf numFmtId="0" fontId="2" fillId="0" borderId="0" xfId="0" applyFont="1" applyBorder="1" applyAlignment="1">
      <alignment wrapText="1"/>
    </xf>
    <xf numFmtId="0" fontId="0" fillId="0" borderId="0" xfId="0" applyAlignment="1"/>
    <xf numFmtId="3" fontId="3" fillId="6" borderId="1" xfId="0" applyNumberFormat="1" applyFont="1" applyFill="1" applyBorder="1" applyAlignment="1">
      <alignment horizontal="center"/>
    </xf>
    <xf numFmtId="2" fontId="3" fillId="6" borderId="1" xfId="0" quotePrefix="1" applyNumberFormat="1" applyFont="1" applyFill="1" applyBorder="1" applyAlignment="1">
      <alignment horizontal="center"/>
    </xf>
    <xf numFmtId="9" fontId="3" fillId="7" borderId="1" xfId="0" applyNumberFormat="1" applyFont="1" applyFill="1" applyBorder="1" applyAlignment="1">
      <alignment horizontal="center"/>
    </xf>
    <xf numFmtId="0" fontId="0" fillId="0" borderId="0" xfId="0" applyAlignment="1">
      <alignment horizontal="left" vertical="center" wrapText="1"/>
    </xf>
    <xf numFmtId="0" fontId="0" fillId="0" borderId="1" xfId="0" applyBorder="1"/>
    <xf numFmtId="0" fontId="8" fillId="0" borderId="1" xfId="4" applyFont="1" applyBorder="1" applyAlignment="1">
      <alignment horizontal="left" vertical="top" wrapText="1"/>
    </xf>
    <xf numFmtId="164" fontId="8" fillId="0" borderId="1" xfId="4" applyNumberFormat="1" applyFont="1" applyBorder="1" applyAlignment="1">
      <alignment horizontal="center" vertical="center"/>
    </xf>
    <xf numFmtId="164" fontId="2" fillId="3" borderId="1" xfId="0" applyNumberFormat="1" applyFont="1" applyFill="1" applyBorder="1" applyAlignment="1">
      <alignment horizontal="center" vertical="center"/>
    </xf>
    <xf numFmtId="0" fontId="9" fillId="0" borderId="1" xfId="5" applyFont="1" applyFill="1" applyBorder="1" applyAlignment="1">
      <alignment horizontal="left" vertical="top" wrapText="1"/>
    </xf>
    <xf numFmtId="3" fontId="10" fillId="8" borderId="1" xfId="0" applyNumberFormat="1" applyFont="1" applyFill="1" applyBorder="1" applyAlignment="1">
      <alignment horizontal="center" vertical="center"/>
    </xf>
    <xf numFmtId="3" fontId="0" fillId="0" borderId="0" xfId="0" applyNumberFormat="1" applyAlignment="1">
      <alignment horizontal="center" vertical="center"/>
    </xf>
    <xf numFmtId="2" fontId="0" fillId="5" borderId="1" xfId="0" quotePrefix="1" applyNumberFormat="1" applyFill="1" applyBorder="1" applyAlignment="1">
      <alignment horizontal="center" vertical="center"/>
    </xf>
    <xf numFmtId="9" fontId="0" fillId="6" borderId="1" xfId="0" quotePrefix="1" applyNumberFormat="1" applyFill="1" applyBorder="1" applyAlignment="1">
      <alignment horizontal="center" vertical="center"/>
    </xf>
    <xf numFmtId="2" fontId="0" fillId="0" borderId="1" xfId="0" quotePrefix="1" applyNumberFormat="1" applyBorder="1" applyAlignment="1">
      <alignment horizontal="center"/>
    </xf>
    <xf numFmtId="2" fontId="0" fillId="6" borderId="1" xfId="0" quotePrefix="1" applyNumberFormat="1" applyFill="1" applyBorder="1" applyAlignment="1">
      <alignment horizontal="center"/>
    </xf>
    <xf numFmtId="2" fontId="0" fillId="0" borderId="1" xfId="0" quotePrefix="1" applyNumberFormat="1" applyFill="1" applyBorder="1" applyAlignment="1">
      <alignment horizontal="center"/>
    </xf>
    <xf numFmtId="3" fontId="9" fillId="0" borderId="1" xfId="5" applyNumberFormat="1" applyFont="1" applyFill="1" applyBorder="1" applyAlignment="1">
      <alignment horizontal="center" vertical="center"/>
    </xf>
    <xf numFmtId="3" fontId="2" fillId="2" borderId="1" xfId="0" applyNumberFormat="1" applyFont="1" applyFill="1" applyBorder="1" applyAlignment="1">
      <alignment horizontal="center" vertical="center"/>
    </xf>
    <xf numFmtId="0" fontId="9" fillId="0" borderId="4" xfId="5" applyFont="1" applyFill="1" applyBorder="1" applyAlignment="1">
      <alignment horizontal="left" vertical="top" wrapText="1"/>
    </xf>
    <xf numFmtId="0" fontId="0" fillId="0" borderId="0" xfId="0" applyAlignment="1">
      <alignment vertical="top"/>
    </xf>
    <xf numFmtId="2" fontId="0" fillId="0" borderId="6" xfId="0" quotePrefix="1" applyNumberFormat="1" applyBorder="1" applyAlignment="1">
      <alignment horizontal="center"/>
    </xf>
    <xf numFmtId="3" fontId="0" fillId="0" borderId="6" xfId="0" applyNumberFormat="1" applyBorder="1" applyAlignment="1">
      <alignment horizontal="center"/>
    </xf>
    <xf numFmtId="9" fontId="5" fillId="2" borderId="1" xfId="2" applyNumberFormat="1" applyFont="1" applyFill="1" applyBorder="1" applyAlignment="1">
      <alignment horizontal="center" vertical="center" wrapText="1"/>
    </xf>
    <xf numFmtId="9" fontId="0" fillId="4" borderId="1" xfId="1" applyNumberFormat="1" applyFont="1" applyFill="1" applyBorder="1" applyAlignment="1">
      <alignment horizontal="center"/>
    </xf>
    <xf numFmtId="9" fontId="0" fillId="0" borderId="0" xfId="0" applyNumberFormat="1" applyAlignment="1">
      <alignment horizontal="center"/>
    </xf>
    <xf numFmtId="9" fontId="0" fillId="4" borderId="1" xfId="0" quotePrefix="1" applyNumberFormat="1" applyFill="1" applyBorder="1" applyAlignment="1">
      <alignment horizontal="center"/>
    </xf>
    <xf numFmtId="3" fontId="5" fillId="2" borderId="1" xfId="2" applyNumberFormat="1" applyFont="1" applyFill="1" applyBorder="1" applyAlignment="1">
      <alignment horizontal="center" vertical="center" wrapText="1"/>
    </xf>
    <xf numFmtId="3" fontId="0" fillId="0" borderId="6" xfId="0" quotePrefix="1" applyNumberFormat="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left" vertical="center"/>
    </xf>
    <xf numFmtId="0" fontId="8" fillId="0" borderId="1" xfId="4" applyFont="1" applyBorder="1" applyAlignment="1">
      <alignment horizontal="left" vertical="top" wrapText="1"/>
    </xf>
    <xf numFmtId="0" fontId="0" fillId="3" borderId="1" xfId="0" applyFill="1" applyBorder="1"/>
    <xf numFmtId="3" fontId="2" fillId="2" borderId="1" xfId="0" applyNumberFormat="1" applyFont="1" applyFill="1" applyBorder="1" applyAlignment="1">
      <alignment horizontal="center" vertical="center" wrapText="1"/>
    </xf>
    <xf numFmtId="3" fontId="3" fillId="0" borderId="1" xfId="0" quotePrefix="1" applyNumberFormat="1" applyFont="1" applyBorder="1" applyAlignment="1">
      <alignment horizontal="center"/>
    </xf>
    <xf numFmtId="3" fontId="3" fillId="0" borderId="1" xfId="0" applyNumberFormat="1" applyFont="1" applyFill="1" applyBorder="1" applyAlignment="1">
      <alignment horizontal="center"/>
    </xf>
    <xf numFmtId="0" fontId="0" fillId="0" borderId="0" xfId="0" applyFill="1" applyAlignment="1">
      <alignment horizontal="center"/>
    </xf>
    <xf numFmtId="0" fontId="2" fillId="6" borderId="7" xfId="0" applyFont="1" applyFill="1" applyBorder="1" applyAlignment="1">
      <alignment horizontal="left" vertical="top" wrapText="1"/>
    </xf>
    <xf numFmtId="0" fontId="2" fillId="6" borderId="6" xfId="0" applyFont="1" applyFill="1" applyBorder="1" applyAlignment="1">
      <alignment horizontal="left" vertical="top" wrapText="1"/>
    </xf>
    <xf numFmtId="0" fontId="2" fillId="2" borderId="1" xfId="0" applyFont="1" applyFill="1" applyBorder="1" applyAlignment="1">
      <alignment horizontal="center" vertical="center"/>
    </xf>
    <xf numFmtId="0" fontId="2" fillId="0" borderId="0" xfId="0" applyFont="1" applyAlignment="1">
      <alignment horizontal="center"/>
    </xf>
    <xf numFmtId="0" fontId="5" fillId="0" borderId="2" xfId="2" applyFont="1" applyFill="1" applyBorder="1" applyAlignment="1">
      <alignment horizontal="center"/>
    </xf>
    <xf numFmtId="0" fontId="0" fillId="0" borderId="7" xfId="0" applyFont="1" applyBorder="1" applyAlignment="1">
      <alignment horizontal="left" wrapText="1"/>
    </xf>
    <xf numFmtId="0" fontId="0" fillId="0" borderId="8" xfId="0" applyFont="1" applyBorder="1" applyAlignment="1">
      <alignment horizontal="left" wrapText="1"/>
    </xf>
    <xf numFmtId="0" fontId="0" fillId="0" borderId="6" xfId="0" applyFont="1" applyBorder="1" applyAlignment="1">
      <alignment horizontal="left" wrapText="1"/>
    </xf>
    <xf numFmtId="0" fontId="0" fillId="6" borderId="3" xfId="0" applyFill="1" applyBorder="1" applyAlignment="1">
      <alignment vertical="center"/>
    </xf>
    <xf numFmtId="0" fontId="0" fillId="6" borderId="4" xfId="0" applyFill="1" applyBorder="1" applyAlignment="1">
      <alignment vertical="center"/>
    </xf>
    <xf numFmtId="0" fontId="0" fillId="6" borderId="5" xfId="0" applyFill="1"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2" fillId="0" borderId="0" xfId="0" applyFont="1" applyBorder="1" applyAlignment="1">
      <alignment horizontal="center" wrapText="1"/>
    </xf>
    <xf numFmtId="0" fontId="0" fillId="0" borderId="0" xfId="0" applyBorder="1" applyAlignment="1">
      <alignment horizontal="center"/>
    </xf>
    <xf numFmtId="0" fontId="2" fillId="0" borderId="3"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0" fillId="6" borderId="3" xfId="0" applyFill="1" applyBorder="1" applyAlignment="1">
      <alignment vertical="center" wrapText="1"/>
    </xf>
    <xf numFmtId="0" fontId="0" fillId="6" borderId="4" xfId="0" applyFill="1" applyBorder="1" applyAlignment="1">
      <alignment vertical="center" wrapText="1"/>
    </xf>
    <xf numFmtId="0" fontId="0" fillId="6" borderId="5" xfId="0" applyFill="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6" borderId="3" xfId="0" applyFill="1" applyBorder="1" applyAlignment="1">
      <alignment horizontal="left" vertical="center"/>
    </xf>
    <xf numFmtId="0" fontId="0" fillId="6" borderId="4" xfId="0" applyFill="1" applyBorder="1" applyAlignment="1">
      <alignment horizontal="left" vertical="center"/>
    </xf>
    <xf numFmtId="0" fontId="0" fillId="6" borderId="5" xfId="0" applyFill="1"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1" xfId="0" applyBorder="1" applyAlignment="1">
      <alignment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xf>
    <xf numFmtId="0" fontId="4" fillId="0" borderId="1" xfId="2" applyBorder="1" applyAlignment="1">
      <alignment horizontal="left" vertical="center" wrapText="1"/>
    </xf>
    <xf numFmtId="0" fontId="4" fillId="6" borderId="3" xfId="2" applyFill="1" applyBorder="1" applyAlignment="1">
      <alignment horizontal="left" vertical="center"/>
    </xf>
    <xf numFmtId="0" fontId="4" fillId="6" borderId="4" xfId="2" applyFill="1" applyBorder="1" applyAlignment="1">
      <alignment horizontal="left" vertical="center"/>
    </xf>
    <xf numFmtId="0" fontId="4" fillId="6" borderId="5" xfId="2" applyFill="1" applyBorder="1" applyAlignment="1">
      <alignment horizontal="left" vertical="center"/>
    </xf>
    <xf numFmtId="0" fontId="4" fillId="0" borderId="3" xfId="2" applyBorder="1" applyAlignment="1">
      <alignment horizontal="left" vertical="center"/>
    </xf>
    <xf numFmtId="0" fontId="4" fillId="0" borderId="4" xfId="2" applyBorder="1" applyAlignment="1">
      <alignment horizontal="left" vertical="center"/>
    </xf>
    <xf numFmtId="0" fontId="4" fillId="0" borderId="5" xfId="2" applyBorder="1" applyAlignment="1">
      <alignment horizontal="left" vertical="center"/>
    </xf>
    <xf numFmtId="0" fontId="0" fillId="6" borderId="3" xfId="0" applyFill="1" applyBorder="1" applyAlignment="1">
      <alignment horizontal="left" vertical="center" wrapText="1"/>
    </xf>
    <xf numFmtId="0" fontId="0" fillId="6" borderId="4" xfId="0" applyFill="1" applyBorder="1" applyAlignment="1">
      <alignment horizontal="left" vertical="center" wrapText="1"/>
    </xf>
    <xf numFmtId="0" fontId="0" fillId="6" borderId="5" xfId="0" applyFill="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5" borderId="3" xfId="0" applyFill="1" applyBorder="1" applyAlignment="1">
      <alignment horizontal="left" vertical="center" wrapText="1"/>
    </xf>
    <xf numFmtId="0" fontId="0" fillId="5" borderId="4" xfId="0" applyFill="1" applyBorder="1" applyAlignment="1">
      <alignment horizontal="left" vertical="center" wrapText="1"/>
    </xf>
    <xf numFmtId="0" fontId="0" fillId="5" borderId="5" xfId="0" applyFill="1" applyBorder="1" applyAlignment="1">
      <alignment horizontal="left" vertical="center" wrapText="1"/>
    </xf>
    <xf numFmtId="0" fontId="0" fillId="5" borderId="3" xfId="0" applyFill="1" applyBorder="1" applyAlignment="1">
      <alignment horizontal="left" vertical="center"/>
    </xf>
    <xf numFmtId="0" fontId="0" fillId="5" borderId="4" xfId="0" applyFill="1" applyBorder="1" applyAlignment="1">
      <alignment horizontal="left" vertical="center"/>
    </xf>
    <xf numFmtId="0" fontId="0" fillId="5" borderId="5" xfId="0" applyFill="1" applyBorder="1" applyAlignment="1">
      <alignment horizontal="left" vertical="center"/>
    </xf>
    <xf numFmtId="0" fontId="2" fillId="0" borderId="2" xfId="0" applyFont="1" applyBorder="1" applyAlignment="1">
      <alignment horizontal="center" vertical="center" wrapText="1"/>
    </xf>
    <xf numFmtId="0" fontId="2" fillId="2" borderId="3" xfId="0" applyFont="1" applyFill="1" applyBorder="1" applyAlignment="1">
      <alignment horizontal="left" vertical="center"/>
    </xf>
    <xf numFmtId="0" fontId="2" fillId="2" borderId="5" xfId="0" applyFont="1" applyFill="1" applyBorder="1" applyAlignment="1">
      <alignment horizontal="left"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6" fillId="3" borderId="7" xfId="2" applyFont="1" applyFill="1" applyBorder="1" applyAlignment="1">
      <alignment horizontal="center" vertical="center"/>
    </xf>
    <xf numFmtId="0" fontId="6" fillId="3" borderId="8" xfId="2" applyFont="1" applyFill="1" applyBorder="1" applyAlignment="1">
      <alignment horizontal="center" vertical="center"/>
    </xf>
    <xf numFmtId="0" fontId="6" fillId="3" borderId="6" xfId="2" applyFont="1" applyFill="1" applyBorder="1" applyAlignment="1">
      <alignment horizontal="center" vertical="center"/>
    </xf>
    <xf numFmtId="0" fontId="6" fillId="3" borderId="1" xfId="2" applyFont="1" applyFill="1" applyBorder="1" applyAlignment="1">
      <alignment horizontal="center" vertical="center"/>
    </xf>
    <xf numFmtId="0" fontId="8" fillId="0" borderId="3" xfId="4" applyFont="1" applyBorder="1" applyAlignment="1">
      <alignment horizontal="left" vertical="top" wrapText="1"/>
    </xf>
    <xf numFmtId="0" fontId="8" fillId="0" borderId="5" xfId="4" applyFont="1" applyBorder="1" applyAlignment="1">
      <alignment horizontal="left" vertical="top" wrapText="1"/>
    </xf>
    <xf numFmtId="0" fontId="8" fillId="0" borderId="1" xfId="4" applyFont="1" applyBorder="1" applyAlignment="1">
      <alignment horizontal="left" vertical="top" wrapText="1"/>
    </xf>
    <xf numFmtId="0" fontId="2" fillId="3" borderId="1" xfId="0" applyFont="1" applyFill="1" applyBorder="1" applyAlignment="1">
      <alignment horizontal="left"/>
    </xf>
    <xf numFmtId="0" fontId="10" fillId="8" borderId="1" xfId="0" applyFont="1" applyFill="1" applyBorder="1" applyAlignment="1">
      <alignment horizontal="left"/>
    </xf>
    <xf numFmtId="0" fontId="9" fillId="0" borderId="3" xfId="5" applyFont="1" applyFill="1" applyBorder="1" applyAlignment="1">
      <alignment horizontal="left" vertical="top" wrapText="1"/>
    </xf>
    <xf numFmtId="0" fontId="9" fillId="0" borderId="4" xfId="5" applyFont="1" applyFill="1" applyBorder="1" applyAlignment="1">
      <alignment horizontal="left" vertical="top" wrapText="1"/>
    </xf>
    <xf numFmtId="0" fontId="9" fillId="0" borderId="5" xfId="5" applyFont="1" applyFill="1" applyBorder="1" applyAlignment="1">
      <alignment horizontal="left" vertical="top" wrapText="1"/>
    </xf>
    <xf numFmtId="0" fontId="9" fillId="0" borderId="1" xfId="5" applyFont="1" applyFill="1" applyBorder="1" applyAlignment="1">
      <alignment horizontal="left" vertical="top" wrapText="1"/>
    </xf>
  </cellXfs>
  <cellStyles count="6">
    <cellStyle name="Followed Hyperlink" xfId="3" builtinId="9" customBuiltin="1"/>
    <cellStyle name="Hyperlink" xfId="2" builtinId="8" customBuiltin="1"/>
    <cellStyle name="Normal" xfId="0" builtinId="0"/>
    <cellStyle name="Normal_Sheet6" xfId="5"/>
    <cellStyle name="Normal_Sheet7" xfId="4"/>
    <cellStyle name="Percent" xfId="1" builtinId="5"/>
  </cellStyles>
  <dxfs count="0"/>
  <tableStyles count="0" defaultTableStyle="TableStyleMedium2" defaultPivotStyle="PivotStyleLight16"/>
  <colors>
    <mruColors>
      <color rgb="FFFFFFAF"/>
      <color rgb="FF1B4589"/>
      <color rgb="FFC5D9F1"/>
      <color rgb="FFE3DE00"/>
      <color rgb="FFFFFF99"/>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276225</xdr:colOff>
      <xdr:row>0</xdr:row>
      <xdr:rowOff>180975</xdr:rowOff>
    </xdr:from>
    <xdr:to>
      <xdr:col>9</xdr:col>
      <xdr:colOff>218549</xdr:colOff>
      <xdr:row>6</xdr:row>
      <xdr:rowOff>56880</xdr:rowOff>
    </xdr:to>
    <xdr:pic>
      <xdr:nvPicPr>
        <xdr:cNvPr id="2" name="Picture 1"/>
        <xdr:cNvPicPr>
          <a:picLocks noChangeAspect="1"/>
        </xdr:cNvPicPr>
      </xdr:nvPicPr>
      <xdr:blipFill>
        <a:blip xmlns:r="http://schemas.openxmlformats.org/officeDocument/2006/relationships" r:embed="rId1"/>
        <a:stretch>
          <a:fillRect/>
        </a:stretch>
      </xdr:blipFill>
      <xdr:spPr>
        <a:xfrm>
          <a:off x="8324850" y="180975"/>
          <a:ext cx="4209524" cy="216190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gram%20Review/2019-20/Data/Instructional%20Program%20Review%20Data%20Fall%20Template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finitions"/>
      <sheetName val="Student Characteristics"/>
      <sheetName val="Success Rates by Demographics"/>
      <sheetName val="Success Rates by Course"/>
      <sheetName val="Success Rates by DE Status"/>
      <sheetName val="Success Rates by DE &amp; Race"/>
      <sheetName val="Productivity"/>
    </sheetNames>
    <sheetDataSet>
      <sheetData sheetId="0" refreshError="1"/>
      <sheetData sheetId="1">
        <row r="7">
          <cell r="B7">
            <v>0</v>
          </cell>
          <cell r="D7">
            <v>0</v>
          </cell>
          <cell r="F7">
            <v>0</v>
          </cell>
          <cell r="H7">
            <v>0</v>
          </cell>
          <cell r="J7">
            <v>0</v>
          </cell>
        </row>
        <row r="18">
          <cell r="B18">
            <v>0</v>
          </cell>
          <cell r="D18">
            <v>0</v>
          </cell>
          <cell r="F18">
            <v>0</v>
          </cell>
          <cell r="H18">
            <v>0</v>
          </cell>
          <cell r="J18">
            <v>0</v>
          </cell>
        </row>
        <row r="24">
          <cell r="B24">
            <v>0</v>
          </cell>
          <cell r="D24">
            <v>0</v>
          </cell>
          <cell r="F24">
            <v>0</v>
          </cell>
          <cell r="H24">
            <v>0</v>
          </cell>
          <cell r="J24">
            <v>0</v>
          </cell>
        </row>
        <row r="31">
          <cell r="B31">
            <v>0</v>
          </cell>
          <cell r="D31">
            <v>0</v>
          </cell>
          <cell r="F31">
            <v>0</v>
          </cell>
          <cell r="H31">
            <v>0</v>
          </cell>
          <cell r="J31">
            <v>0</v>
          </cell>
        </row>
        <row r="35">
          <cell r="B35">
            <v>0</v>
          </cell>
          <cell r="D35">
            <v>0</v>
          </cell>
          <cell r="F35">
            <v>0</v>
          </cell>
          <cell r="H35">
            <v>0</v>
          </cell>
          <cell r="J35">
            <v>0</v>
          </cell>
        </row>
      </sheetData>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24"/>
  <sheetViews>
    <sheetView tabSelected="1" zoomScaleNormal="100" workbookViewId="0"/>
  </sheetViews>
  <sheetFormatPr defaultRowHeight="15" x14ac:dyDescent="0.25"/>
  <cols>
    <col min="1" max="1" width="30" style="58" customWidth="1"/>
    <col min="2" max="2" width="90.7109375" style="54" customWidth="1"/>
  </cols>
  <sheetData>
    <row r="1" spans="1:2" x14ac:dyDescent="0.25">
      <c r="A1" s="56" t="s">
        <v>1</v>
      </c>
      <c r="B1" s="22" t="s">
        <v>58</v>
      </c>
    </row>
    <row r="2" spans="1:2" ht="30" customHeight="1" x14ac:dyDescent="0.25">
      <c r="A2" s="57" t="s">
        <v>57</v>
      </c>
      <c r="B2" s="55" t="s">
        <v>65</v>
      </c>
    </row>
    <row r="3" spans="1:2" ht="45" x14ac:dyDescent="0.25">
      <c r="A3" s="55" t="s">
        <v>45</v>
      </c>
      <c r="B3" s="55" t="s">
        <v>74</v>
      </c>
    </row>
    <row r="4" spans="1:2" x14ac:dyDescent="0.25">
      <c r="A4" s="132" t="s">
        <v>79</v>
      </c>
      <c r="B4" s="133"/>
    </row>
    <row r="5" spans="1:2" ht="30" customHeight="1" x14ac:dyDescent="0.25">
      <c r="A5" s="55" t="s">
        <v>46</v>
      </c>
      <c r="B5" s="55" t="s">
        <v>66</v>
      </c>
    </row>
    <row r="6" spans="1:2" ht="45" x14ac:dyDescent="0.25">
      <c r="A6" s="55" t="s">
        <v>43</v>
      </c>
      <c r="B6" s="55" t="s">
        <v>64</v>
      </c>
    </row>
    <row r="7" spans="1:2" ht="30" customHeight="1" x14ac:dyDescent="0.25">
      <c r="A7" s="55" t="s">
        <v>47</v>
      </c>
      <c r="B7" s="55" t="s">
        <v>63</v>
      </c>
    </row>
    <row r="8" spans="1:2" ht="45" customHeight="1" x14ac:dyDescent="0.25">
      <c r="A8" s="55" t="s">
        <v>0</v>
      </c>
      <c r="B8" s="55" t="s">
        <v>62</v>
      </c>
    </row>
    <row r="9" spans="1:2" ht="60" customHeight="1" x14ac:dyDescent="0.25">
      <c r="A9" s="55" t="s">
        <v>44</v>
      </c>
      <c r="B9" s="55" t="s">
        <v>80</v>
      </c>
    </row>
    <row r="10" spans="1:2" x14ac:dyDescent="0.25">
      <c r="A10" s="132" t="s">
        <v>78</v>
      </c>
      <c r="B10" s="133"/>
    </row>
    <row r="11" spans="1:2" ht="30" customHeight="1" x14ac:dyDescent="0.25">
      <c r="A11" s="55" t="s">
        <v>41</v>
      </c>
      <c r="B11" s="55" t="s">
        <v>60</v>
      </c>
    </row>
    <row r="12" spans="1:2" ht="30" customHeight="1" x14ac:dyDescent="0.25">
      <c r="A12" s="55" t="s">
        <v>49</v>
      </c>
      <c r="B12" s="55" t="s">
        <v>59</v>
      </c>
    </row>
    <row r="13" spans="1:2" ht="30" customHeight="1" x14ac:dyDescent="0.25">
      <c r="A13" s="55" t="s">
        <v>48</v>
      </c>
      <c r="B13" s="55" t="s">
        <v>61</v>
      </c>
    </row>
    <row r="14" spans="1:2" x14ac:dyDescent="0.25">
      <c r="A14" s="132" t="s">
        <v>77</v>
      </c>
      <c r="B14" s="133"/>
    </row>
    <row r="15" spans="1:2" ht="30" customHeight="1" x14ac:dyDescent="0.25">
      <c r="A15" s="55" t="s">
        <v>30</v>
      </c>
      <c r="B15" s="55" t="s">
        <v>81</v>
      </c>
    </row>
    <row r="16" spans="1:2" ht="30" customHeight="1" x14ac:dyDescent="0.25">
      <c r="A16" s="55" t="s">
        <v>67</v>
      </c>
      <c r="B16" s="55" t="s">
        <v>68</v>
      </c>
    </row>
    <row r="17" spans="1:2" ht="60" x14ac:dyDescent="0.25">
      <c r="A17" s="55" t="s">
        <v>82</v>
      </c>
      <c r="B17" s="55" t="s">
        <v>69</v>
      </c>
    </row>
    <row r="18" spans="1:2" ht="75" x14ac:dyDescent="0.25">
      <c r="A18" s="55" t="s">
        <v>83</v>
      </c>
      <c r="B18" s="55" t="s">
        <v>70</v>
      </c>
    </row>
    <row r="19" spans="1:2" ht="30" customHeight="1" x14ac:dyDescent="0.25">
      <c r="A19" s="55" t="s">
        <v>87</v>
      </c>
      <c r="B19" s="55" t="s">
        <v>73</v>
      </c>
    </row>
    <row r="20" spans="1:2" ht="60" x14ac:dyDescent="0.25">
      <c r="A20" s="55" t="s">
        <v>32</v>
      </c>
      <c r="B20" s="55" t="s">
        <v>72</v>
      </c>
    </row>
    <row r="21" spans="1:2" ht="30" customHeight="1" x14ac:dyDescent="0.25">
      <c r="A21" s="55" t="s">
        <v>84</v>
      </c>
      <c r="B21" s="55" t="s">
        <v>71</v>
      </c>
    </row>
    <row r="22" spans="1:2" ht="45" customHeight="1" x14ac:dyDescent="0.25">
      <c r="A22" s="55" t="s">
        <v>45</v>
      </c>
      <c r="B22" s="55" t="s">
        <v>74</v>
      </c>
    </row>
    <row r="23" spans="1:2" ht="30" customHeight="1" x14ac:dyDescent="0.25">
      <c r="A23" s="55" t="s">
        <v>33</v>
      </c>
      <c r="B23" s="55" t="s">
        <v>75</v>
      </c>
    </row>
    <row r="24" spans="1:2" ht="30" customHeight="1" x14ac:dyDescent="0.25">
      <c r="A24" s="55" t="s">
        <v>34</v>
      </c>
      <c r="B24" s="55" t="s">
        <v>76</v>
      </c>
    </row>
  </sheetData>
  <mergeCells count="3">
    <mergeCell ref="A14:B14"/>
    <mergeCell ref="A10:B10"/>
    <mergeCell ref="A4:B4"/>
  </mergeCell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13" max="1" man="1"/>
  </rowBreaks>
  <colBreaks count="1" manualBreakCount="1">
    <brk id="2"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N41"/>
  <sheetViews>
    <sheetView zoomScaleNormal="100" workbookViewId="0">
      <selection activeCell="F50" sqref="F50"/>
    </sheetView>
  </sheetViews>
  <sheetFormatPr defaultRowHeight="15" x14ac:dyDescent="0.25"/>
  <cols>
    <col min="1" max="1" width="30.7109375" style="54" customWidth="1"/>
    <col min="2" max="6" width="7.28515625" style="1" customWidth="1"/>
    <col min="7" max="7" width="7.28515625" style="8" customWidth="1"/>
    <col min="8" max="8" width="7.28515625" style="1" customWidth="1"/>
    <col min="9" max="9" width="7.28515625" style="8" customWidth="1"/>
    <col min="10" max="10" width="7.28515625" style="131" customWidth="1"/>
    <col min="11" max="11" width="7.28515625" style="8" customWidth="1"/>
    <col min="12" max="12" width="8.7109375" style="1" customWidth="1"/>
    <col min="13" max="13" width="8.7109375" customWidth="1"/>
  </cols>
  <sheetData>
    <row r="1" spans="1:13" x14ac:dyDescent="0.25">
      <c r="A1" s="135" t="s">
        <v>92</v>
      </c>
      <c r="B1" s="135"/>
      <c r="C1" s="135"/>
      <c r="D1" s="135"/>
      <c r="E1" s="135"/>
      <c r="F1" s="135"/>
      <c r="G1" s="135"/>
      <c r="H1" s="135"/>
      <c r="I1" s="135"/>
      <c r="J1" s="135"/>
      <c r="K1" s="135"/>
      <c r="L1" s="135"/>
      <c r="M1" s="135"/>
    </row>
    <row r="2" spans="1:13" x14ac:dyDescent="0.25">
      <c r="A2" s="136" t="s">
        <v>57</v>
      </c>
      <c r="B2" s="136"/>
      <c r="C2" s="136"/>
      <c r="D2" s="136"/>
      <c r="E2" s="136"/>
      <c r="F2" s="136"/>
      <c r="G2" s="136"/>
      <c r="H2" s="136"/>
      <c r="I2" s="136"/>
      <c r="J2" s="136"/>
      <c r="K2" s="136"/>
      <c r="L2" s="136"/>
      <c r="M2" s="136"/>
    </row>
    <row r="3" spans="1:13" s="23" customFormat="1" ht="30" x14ac:dyDescent="0.25">
      <c r="A3" s="46" t="s">
        <v>7</v>
      </c>
      <c r="B3" s="134" t="s">
        <v>290</v>
      </c>
      <c r="C3" s="134"/>
      <c r="D3" s="134" t="s">
        <v>291</v>
      </c>
      <c r="E3" s="134"/>
      <c r="F3" s="134" t="s">
        <v>292</v>
      </c>
      <c r="G3" s="134"/>
      <c r="H3" s="134" t="s">
        <v>293</v>
      </c>
      <c r="I3" s="134"/>
      <c r="J3" s="134" t="s">
        <v>294</v>
      </c>
      <c r="K3" s="134"/>
      <c r="L3" s="45" t="s">
        <v>28</v>
      </c>
      <c r="M3" s="45" t="s">
        <v>90</v>
      </c>
    </row>
    <row r="4" spans="1:13" x14ac:dyDescent="0.25">
      <c r="A4" s="16" t="s">
        <v>8</v>
      </c>
      <c r="B4" s="4">
        <v>4822</v>
      </c>
      <c r="C4" s="9">
        <f>IFERROR(B4/B$7, "--")</f>
        <v>0.53258228407333774</v>
      </c>
      <c r="D4" s="4">
        <v>5208</v>
      </c>
      <c r="E4" s="9">
        <f t="shared" ref="E4:E6" si="0">IFERROR(D4/D$7, "--")</f>
        <v>0.54266958424507661</v>
      </c>
      <c r="F4" s="4">
        <v>5251</v>
      </c>
      <c r="G4" s="9">
        <f t="shared" ref="G4:G6" si="1">IFERROR(F4/F$7, "--")</f>
        <v>0.54240264435492203</v>
      </c>
      <c r="H4" s="4">
        <v>5239</v>
      </c>
      <c r="I4" s="9">
        <f t="shared" ref="I4:I6" si="2">IFERROR(H4/H$7, "--")</f>
        <v>0.54761158147799727</v>
      </c>
      <c r="J4" s="24">
        <v>5127</v>
      </c>
      <c r="K4" s="9">
        <f t="shared" ref="K4:K6" si="3">IFERROR(J4/J$7, "--")</f>
        <v>0.55319378506689687</v>
      </c>
      <c r="L4" s="9">
        <f>IFERROR((J4-B4)/B4, "--")</f>
        <v>6.3251762754043969E-2</v>
      </c>
      <c r="M4" s="100"/>
    </row>
    <row r="5" spans="1:13" x14ac:dyDescent="0.25">
      <c r="A5" s="16" t="s">
        <v>9</v>
      </c>
      <c r="B5" s="4">
        <v>4170</v>
      </c>
      <c r="C5" s="9">
        <f t="shared" ref="C5" si="4">IFERROR(B5/B$7, "--")</f>
        <v>0.46056991385023194</v>
      </c>
      <c r="D5" s="4">
        <v>4282</v>
      </c>
      <c r="E5" s="9">
        <f t="shared" si="0"/>
        <v>0.4461810982598729</v>
      </c>
      <c r="F5" s="4">
        <v>4317</v>
      </c>
      <c r="G5" s="9">
        <f>IFERROR(F5/F$7, "--")</f>
        <v>0.44592500774713356</v>
      </c>
      <c r="H5" s="4">
        <v>4207</v>
      </c>
      <c r="I5" s="9">
        <f t="shared" si="2"/>
        <v>0.43974077558273234</v>
      </c>
      <c r="J5" s="24">
        <v>4028</v>
      </c>
      <c r="K5" s="9">
        <f t="shared" si="3"/>
        <v>0.43461372464393611</v>
      </c>
      <c r="L5" s="9">
        <f>IFERROR((J5-B5)/B5, "--")</f>
        <v>-3.4052757793764987E-2</v>
      </c>
      <c r="M5" s="100"/>
    </row>
    <row r="6" spans="1:13" x14ac:dyDescent="0.25">
      <c r="A6" s="16" t="s">
        <v>10</v>
      </c>
      <c r="B6" s="4">
        <v>62</v>
      </c>
      <c r="C6" s="9">
        <f>IFERROR(B6/B$7, "--")</f>
        <v>6.8478020764303075E-3</v>
      </c>
      <c r="D6" s="4">
        <v>107</v>
      </c>
      <c r="E6" s="9">
        <f t="shared" si="0"/>
        <v>1.1149317495050536E-2</v>
      </c>
      <c r="F6" s="4">
        <v>113</v>
      </c>
      <c r="G6" s="9">
        <f t="shared" si="1"/>
        <v>1.1672347897944427E-2</v>
      </c>
      <c r="H6" s="4">
        <v>121</v>
      </c>
      <c r="I6" s="9">
        <f t="shared" si="2"/>
        <v>1.2647642939270409E-2</v>
      </c>
      <c r="J6" s="24">
        <v>113</v>
      </c>
      <c r="K6" s="9">
        <f t="shared" si="3"/>
        <v>1.2192490289167026E-2</v>
      </c>
      <c r="L6" s="9">
        <f>IFERROR((J6-B6)/B6, "--")</f>
        <v>0.82258064516129037</v>
      </c>
      <c r="M6" s="100"/>
    </row>
    <row r="7" spans="1:13" x14ac:dyDescent="0.25">
      <c r="A7" s="90" t="s">
        <v>27</v>
      </c>
      <c r="B7" s="17">
        <f t="shared" ref="B7:K7" si="5">IFERROR(SUM(B4:B6), "--")</f>
        <v>9054</v>
      </c>
      <c r="C7" s="18">
        <f t="shared" si="5"/>
        <v>1</v>
      </c>
      <c r="D7" s="17">
        <f t="shared" si="5"/>
        <v>9597</v>
      </c>
      <c r="E7" s="18">
        <f t="shared" si="5"/>
        <v>1</v>
      </c>
      <c r="F7" s="17">
        <f t="shared" si="5"/>
        <v>9681</v>
      </c>
      <c r="G7" s="18">
        <f t="shared" si="5"/>
        <v>1</v>
      </c>
      <c r="H7" s="17">
        <f t="shared" si="5"/>
        <v>9567</v>
      </c>
      <c r="I7" s="18">
        <f t="shared" si="5"/>
        <v>1</v>
      </c>
      <c r="J7" s="130">
        <f t="shared" si="5"/>
        <v>9268</v>
      </c>
      <c r="K7" s="18">
        <f t="shared" si="5"/>
        <v>1</v>
      </c>
      <c r="L7" s="18">
        <f>IFERROR((J7-B7)/B7, "--")</f>
        <v>2.3635962005743319E-2</v>
      </c>
      <c r="M7" s="100"/>
    </row>
    <row r="8" spans="1:13" s="23" customFormat="1" ht="30" x14ac:dyDescent="0.25">
      <c r="A8" s="46" t="s">
        <v>19</v>
      </c>
      <c r="B8" s="134" t="s">
        <v>290</v>
      </c>
      <c r="C8" s="134"/>
      <c r="D8" s="134" t="s">
        <v>291</v>
      </c>
      <c r="E8" s="134"/>
      <c r="F8" s="134" t="s">
        <v>292</v>
      </c>
      <c r="G8" s="134"/>
      <c r="H8" s="134" t="s">
        <v>293</v>
      </c>
      <c r="I8" s="134"/>
      <c r="J8" s="134" t="s">
        <v>294</v>
      </c>
      <c r="K8" s="134"/>
      <c r="L8" s="45" t="s">
        <v>28</v>
      </c>
      <c r="M8" s="45" t="s">
        <v>90</v>
      </c>
    </row>
    <row r="9" spans="1:13" x14ac:dyDescent="0.25">
      <c r="A9" s="16" t="s">
        <v>11</v>
      </c>
      <c r="B9" s="4">
        <v>531</v>
      </c>
      <c r="C9" s="9">
        <f t="shared" ref="C9:C17" si="6">IFERROR(B9/B$18, "--")</f>
        <v>5.8648111332007952E-2</v>
      </c>
      <c r="D9" s="4">
        <v>543</v>
      </c>
      <c r="E9" s="9">
        <f>IFERROR(D9/D$18, "--")</f>
        <v>5.6580181306658331E-2</v>
      </c>
      <c r="F9" s="4">
        <v>564</v>
      </c>
      <c r="G9" s="9">
        <f t="shared" ref="G9:G17" si="7">IFERROR(F9/F$18, "--")</f>
        <v>5.8258444375581038E-2</v>
      </c>
      <c r="H9" s="4">
        <v>517</v>
      </c>
      <c r="I9" s="9">
        <f t="shared" ref="I9:I17" si="8">IFERROR(H9/H$18, "--")</f>
        <v>5.4039928922337201E-2</v>
      </c>
      <c r="J9" s="24">
        <v>494</v>
      </c>
      <c r="K9" s="9">
        <f t="shared" ref="K9:K17" si="9">IFERROR(J9/J$18, "--")</f>
        <v>5.3301683211048771E-2</v>
      </c>
      <c r="L9" s="9">
        <f t="shared" ref="L9:L17" si="10">IFERROR((J9-B9)/B9, "--")</f>
        <v>-6.9679849340866296E-2</v>
      </c>
      <c r="M9" s="100"/>
    </row>
    <row r="10" spans="1:13" x14ac:dyDescent="0.25">
      <c r="A10" s="16" t="s">
        <v>12</v>
      </c>
      <c r="B10" s="20">
        <v>31</v>
      </c>
      <c r="C10" s="9">
        <f t="shared" si="6"/>
        <v>3.4239010382151537E-3</v>
      </c>
      <c r="D10" s="4">
        <v>49</v>
      </c>
      <c r="E10" s="9">
        <f t="shared" ref="E10:E17" si="11">IFERROR(D10/D$18, "--")</f>
        <v>5.1057622173595919E-3</v>
      </c>
      <c r="F10" s="20">
        <v>52</v>
      </c>
      <c r="G10" s="9">
        <f t="shared" si="7"/>
        <v>5.3713459353372586E-3</v>
      </c>
      <c r="H10" s="4">
        <v>48</v>
      </c>
      <c r="I10" s="9">
        <f t="shared" si="8"/>
        <v>5.0172467858262777E-3</v>
      </c>
      <c r="J10" s="24">
        <v>45</v>
      </c>
      <c r="K10" s="9">
        <f>IFERROR(J10/J$18, "--")</f>
        <v>4.8554164868364266E-3</v>
      </c>
      <c r="L10" s="9">
        <f>IFERROR((J10-B10)/B10, "--")</f>
        <v>0.45161290322580644</v>
      </c>
      <c r="M10" s="100"/>
    </row>
    <row r="11" spans="1:13" x14ac:dyDescent="0.25">
      <c r="A11" s="16" t="s">
        <v>13</v>
      </c>
      <c r="B11" s="4">
        <v>311</v>
      </c>
      <c r="C11" s="9">
        <f t="shared" si="6"/>
        <v>3.4349458802739118E-2</v>
      </c>
      <c r="D11" s="4">
        <v>311</v>
      </c>
      <c r="E11" s="9">
        <f t="shared" si="11"/>
        <v>3.2405960195894548E-2</v>
      </c>
      <c r="F11" s="20">
        <v>331</v>
      </c>
      <c r="G11" s="9">
        <f t="shared" si="7"/>
        <v>3.4190682780704473E-2</v>
      </c>
      <c r="H11" s="4">
        <v>336</v>
      </c>
      <c r="I11" s="9">
        <f t="shared" si="8"/>
        <v>3.5120727500783946E-2</v>
      </c>
      <c r="J11" s="24">
        <v>321</v>
      </c>
      <c r="K11" s="9">
        <f t="shared" si="9"/>
        <v>3.4635304272766509E-2</v>
      </c>
      <c r="L11" s="9">
        <f t="shared" si="10"/>
        <v>3.215434083601286E-2</v>
      </c>
      <c r="M11" s="100"/>
    </row>
    <row r="12" spans="1:13" x14ac:dyDescent="0.25">
      <c r="A12" s="16" t="s">
        <v>14</v>
      </c>
      <c r="B12" s="4">
        <v>248</v>
      </c>
      <c r="C12" s="9">
        <f t="shared" si="6"/>
        <v>2.739120830572123E-2</v>
      </c>
      <c r="D12" s="4">
        <v>251</v>
      </c>
      <c r="E12" s="9">
        <f t="shared" si="11"/>
        <v>2.6154006460352194E-2</v>
      </c>
      <c r="F12" s="4">
        <v>262</v>
      </c>
      <c r="G12" s="9">
        <f t="shared" si="7"/>
        <v>2.7063319904968495E-2</v>
      </c>
      <c r="H12" s="4">
        <v>241</v>
      </c>
      <c r="I12" s="9">
        <f t="shared" si="8"/>
        <v>2.5190759903836103E-2</v>
      </c>
      <c r="J12" s="24">
        <v>229</v>
      </c>
      <c r="K12" s="9">
        <f t="shared" si="9"/>
        <v>2.4708675010789813E-2</v>
      </c>
      <c r="L12" s="9">
        <f t="shared" si="10"/>
        <v>-7.6612903225806453E-2</v>
      </c>
      <c r="M12" s="100"/>
    </row>
    <row r="13" spans="1:13" x14ac:dyDescent="0.25">
      <c r="A13" s="16" t="s">
        <v>86</v>
      </c>
      <c r="B13" s="4">
        <v>2892</v>
      </c>
      <c r="C13" s="9">
        <f t="shared" si="6"/>
        <v>0.31941683233929757</v>
      </c>
      <c r="D13" s="4">
        <v>3095</v>
      </c>
      <c r="E13" s="9">
        <f t="shared" si="11"/>
        <v>0.32249661352505993</v>
      </c>
      <c r="F13" s="4">
        <v>3061</v>
      </c>
      <c r="G13" s="9">
        <f t="shared" si="7"/>
        <v>0.31618634438591053</v>
      </c>
      <c r="H13" s="4">
        <v>3086</v>
      </c>
      <c r="I13" s="9">
        <f t="shared" si="8"/>
        <v>0.32256715793874779</v>
      </c>
      <c r="J13" s="24">
        <v>3089</v>
      </c>
      <c r="K13" s="9">
        <f t="shared" si="9"/>
        <v>0.3332973672852827</v>
      </c>
      <c r="L13" s="9">
        <f t="shared" si="10"/>
        <v>6.8118948824343009E-2</v>
      </c>
      <c r="M13" s="100"/>
    </row>
    <row r="14" spans="1:13" x14ac:dyDescent="0.25">
      <c r="A14" s="16" t="s">
        <v>15</v>
      </c>
      <c r="B14" s="4">
        <v>42</v>
      </c>
      <c r="C14" s="9">
        <f t="shared" si="6"/>
        <v>4.6388336646785953E-3</v>
      </c>
      <c r="D14" s="4">
        <v>34</v>
      </c>
      <c r="E14" s="9">
        <f t="shared" si="11"/>
        <v>3.5427737834740022E-3</v>
      </c>
      <c r="F14" s="4">
        <v>40</v>
      </c>
      <c r="G14" s="9">
        <f t="shared" si="7"/>
        <v>4.1318045656440448E-3</v>
      </c>
      <c r="H14" s="4">
        <v>31</v>
      </c>
      <c r="I14" s="9">
        <f t="shared" si="8"/>
        <v>3.2403052158461376E-3</v>
      </c>
      <c r="J14" s="24">
        <v>33</v>
      </c>
      <c r="K14" s="9">
        <f t="shared" si="9"/>
        <v>3.5606387570133796E-3</v>
      </c>
      <c r="L14" s="9">
        <f t="shared" si="10"/>
        <v>-0.21428571428571427</v>
      </c>
      <c r="M14" s="100"/>
    </row>
    <row r="15" spans="1:13" x14ac:dyDescent="0.25">
      <c r="A15" s="16" t="s">
        <v>16</v>
      </c>
      <c r="B15" s="4">
        <v>4153</v>
      </c>
      <c r="C15" s="9">
        <f t="shared" si="6"/>
        <v>0.45869229070024298</v>
      </c>
      <c r="D15" s="4">
        <v>4456</v>
      </c>
      <c r="E15" s="9">
        <f t="shared" si="11"/>
        <v>0.46431176409294572</v>
      </c>
      <c r="F15" s="4">
        <v>4515</v>
      </c>
      <c r="G15" s="9">
        <f t="shared" si="7"/>
        <v>0.46637744034707157</v>
      </c>
      <c r="H15" s="4">
        <v>4447</v>
      </c>
      <c r="I15" s="9">
        <f t="shared" si="8"/>
        <v>0.46482700951186368</v>
      </c>
      <c r="J15" s="24">
        <v>4237</v>
      </c>
      <c r="K15" s="9">
        <f t="shared" si="9"/>
        <v>0.45716443677168755</v>
      </c>
      <c r="L15" s="9">
        <f t="shared" si="10"/>
        <v>2.0226342403082111E-2</v>
      </c>
      <c r="M15" s="100"/>
    </row>
    <row r="16" spans="1:13" x14ac:dyDescent="0.25">
      <c r="A16" s="16" t="s">
        <v>17</v>
      </c>
      <c r="B16" s="4">
        <v>701</v>
      </c>
      <c r="C16" s="9">
        <f t="shared" si="6"/>
        <v>7.7424342831897502E-2</v>
      </c>
      <c r="D16" s="4">
        <v>757</v>
      </c>
      <c r="E16" s="9">
        <f t="shared" si="11"/>
        <v>7.8878816296759399E-2</v>
      </c>
      <c r="F16" s="4">
        <v>767</v>
      </c>
      <c r="G16" s="9">
        <f t="shared" si="7"/>
        <v>7.9227352546224566E-2</v>
      </c>
      <c r="H16" s="4">
        <v>781</v>
      </c>
      <c r="I16" s="9">
        <f t="shared" si="8"/>
        <v>8.1634786244381724E-2</v>
      </c>
      <c r="J16" s="24">
        <v>726</v>
      </c>
      <c r="K16" s="9">
        <f t="shared" si="9"/>
        <v>7.8334052654294342E-2</v>
      </c>
      <c r="L16" s="9">
        <f t="shared" si="10"/>
        <v>3.566333808844508E-2</v>
      </c>
      <c r="M16" s="100"/>
    </row>
    <row r="17" spans="1:13" x14ac:dyDescent="0.25">
      <c r="A17" s="16" t="s">
        <v>18</v>
      </c>
      <c r="B17" s="4">
        <v>145</v>
      </c>
      <c r="C17" s="9">
        <f t="shared" si="6"/>
        <v>1.6015020985199913E-2</v>
      </c>
      <c r="D17" s="4">
        <v>101</v>
      </c>
      <c r="E17" s="9">
        <f t="shared" si="11"/>
        <v>1.0524122121496301E-2</v>
      </c>
      <c r="F17" s="4">
        <v>89</v>
      </c>
      <c r="G17" s="9">
        <f t="shared" si="7"/>
        <v>9.1932651585580009E-3</v>
      </c>
      <c r="H17" s="4">
        <v>80</v>
      </c>
      <c r="I17" s="9">
        <f t="shared" si="8"/>
        <v>8.3620779763771292E-3</v>
      </c>
      <c r="J17" s="24">
        <v>94</v>
      </c>
      <c r="K17" s="9">
        <f t="shared" si="9"/>
        <v>1.0142425550280535E-2</v>
      </c>
      <c r="L17" s="9">
        <f t="shared" si="10"/>
        <v>-0.35172413793103446</v>
      </c>
      <c r="M17" s="100"/>
    </row>
    <row r="18" spans="1:13" x14ac:dyDescent="0.25">
      <c r="A18" s="90" t="s">
        <v>27</v>
      </c>
      <c r="B18" s="17">
        <f t="shared" ref="B18:K18" si="12">IFERROR(SUM(B9:B17), "--")</f>
        <v>9054</v>
      </c>
      <c r="C18" s="18">
        <f t="shared" si="12"/>
        <v>1</v>
      </c>
      <c r="D18" s="17">
        <f t="shared" si="12"/>
        <v>9597</v>
      </c>
      <c r="E18" s="18">
        <f t="shared" si="12"/>
        <v>1</v>
      </c>
      <c r="F18" s="17">
        <f t="shared" si="12"/>
        <v>9681</v>
      </c>
      <c r="G18" s="18">
        <f t="shared" si="12"/>
        <v>1</v>
      </c>
      <c r="H18" s="17">
        <f t="shared" si="12"/>
        <v>9567</v>
      </c>
      <c r="I18" s="18">
        <f t="shared" si="12"/>
        <v>0.99999999999999989</v>
      </c>
      <c r="J18" s="130">
        <f t="shared" si="12"/>
        <v>9268</v>
      </c>
      <c r="K18" s="18">
        <f t="shared" si="12"/>
        <v>1</v>
      </c>
      <c r="L18" s="18">
        <f>IFERROR((J18-B18)/B18, "--")</f>
        <v>2.3635962005743319E-2</v>
      </c>
      <c r="M18" s="100"/>
    </row>
    <row r="19" spans="1:13" s="23" customFormat="1" ht="30" x14ac:dyDescent="0.25">
      <c r="A19" s="46" t="s">
        <v>2</v>
      </c>
      <c r="B19" s="134" t="s">
        <v>290</v>
      </c>
      <c r="C19" s="134"/>
      <c r="D19" s="134" t="s">
        <v>291</v>
      </c>
      <c r="E19" s="134"/>
      <c r="F19" s="134" t="s">
        <v>292</v>
      </c>
      <c r="G19" s="134"/>
      <c r="H19" s="134" t="s">
        <v>293</v>
      </c>
      <c r="I19" s="134"/>
      <c r="J19" s="134" t="s">
        <v>294</v>
      </c>
      <c r="K19" s="134"/>
      <c r="L19" s="45" t="s">
        <v>28</v>
      </c>
      <c r="M19" s="45" t="s">
        <v>90</v>
      </c>
    </row>
    <row r="20" spans="1:13" x14ac:dyDescent="0.25">
      <c r="A20" s="16" t="s">
        <v>3</v>
      </c>
      <c r="B20" s="4">
        <v>1538</v>
      </c>
      <c r="C20" s="9">
        <f>IFERROR(B20/B$24, "--")</f>
        <v>0.16986967086370666</v>
      </c>
      <c r="D20" s="4">
        <v>1942</v>
      </c>
      <c r="E20" s="9">
        <f t="shared" ref="E20:E23" si="13">IFERROR(D20/D$24, "--")</f>
        <v>0.20235490257372096</v>
      </c>
      <c r="F20" s="4">
        <v>2001</v>
      </c>
      <c r="G20" s="9">
        <f t="shared" ref="G20:G23" si="14">IFERROR(F20/F$24, "--")</f>
        <v>0.20669352339634336</v>
      </c>
      <c r="H20" s="4">
        <v>1914</v>
      </c>
      <c r="I20" s="9">
        <f t="shared" ref="I20:I23" si="15">IFERROR(H20/H$24, "--")</f>
        <v>0.20006271558482283</v>
      </c>
      <c r="J20" s="24">
        <v>1924</v>
      </c>
      <c r="K20" s="9">
        <f t="shared" ref="K20:K23" si="16">IFERROR(J20/J$24, "--")</f>
        <v>0.20759602934829521</v>
      </c>
      <c r="L20" s="9">
        <f t="shared" ref="L20:L24" si="17">IFERROR((J20-B20)/B20, "--")</f>
        <v>0.25097529258777634</v>
      </c>
      <c r="M20" s="100"/>
    </row>
    <row r="21" spans="1:13" x14ac:dyDescent="0.25">
      <c r="A21" s="16" t="s">
        <v>4</v>
      </c>
      <c r="B21" s="4">
        <v>3594</v>
      </c>
      <c r="C21" s="9">
        <f t="shared" ref="C21:C23" si="18">IFERROR(B21/B$24, "--")</f>
        <v>0.39695162359178265</v>
      </c>
      <c r="D21" s="4">
        <v>3571</v>
      </c>
      <c r="E21" s="9">
        <f t="shared" si="13"/>
        <v>0.37209544649369597</v>
      </c>
      <c r="F21" s="4">
        <v>3560</v>
      </c>
      <c r="G21" s="9">
        <f t="shared" si="14"/>
        <v>0.36773060634232002</v>
      </c>
      <c r="H21" s="4">
        <v>3572</v>
      </c>
      <c r="I21" s="9">
        <f t="shared" si="15"/>
        <v>0.37336678164523884</v>
      </c>
      <c r="J21" s="24">
        <v>3295</v>
      </c>
      <c r="K21" s="9">
        <f t="shared" si="16"/>
        <v>0.35552438498057831</v>
      </c>
      <c r="L21" s="9">
        <f t="shared" si="17"/>
        <v>-8.3194212576516421E-2</v>
      </c>
      <c r="M21" s="100"/>
    </row>
    <row r="22" spans="1:13" x14ac:dyDescent="0.25">
      <c r="A22" s="16" t="s">
        <v>5</v>
      </c>
      <c r="B22" s="4">
        <v>2549</v>
      </c>
      <c r="C22" s="9">
        <f t="shared" si="18"/>
        <v>0.28153302407775571</v>
      </c>
      <c r="D22" s="4">
        <v>2693</v>
      </c>
      <c r="E22" s="9">
        <f t="shared" si="13"/>
        <v>0.28060852349692611</v>
      </c>
      <c r="F22" s="4">
        <v>2690</v>
      </c>
      <c r="G22" s="9">
        <f t="shared" si="14"/>
        <v>0.27786385703956201</v>
      </c>
      <c r="H22" s="4">
        <v>2666</v>
      </c>
      <c r="I22" s="9">
        <f t="shared" si="15"/>
        <v>0.27866624856276784</v>
      </c>
      <c r="J22" s="24">
        <v>2657</v>
      </c>
      <c r="K22" s="9">
        <f t="shared" si="16"/>
        <v>0.28668536901165298</v>
      </c>
      <c r="L22" s="9">
        <f t="shared" si="17"/>
        <v>4.2369556688897608E-2</v>
      </c>
      <c r="M22" s="100"/>
    </row>
    <row r="23" spans="1:13" x14ac:dyDescent="0.25">
      <c r="A23" s="16" t="s">
        <v>6</v>
      </c>
      <c r="B23" s="4">
        <v>1373</v>
      </c>
      <c r="C23" s="9">
        <f t="shared" si="18"/>
        <v>0.15164568146675503</v>
      </c>
      <c r="D23" s="4">
        <v>1391</v>
      </c>
      <c r="E23" s="9">
        <f t="shared" si="13"/>
        <v>0.14494112743565699</v>
      </c>
      <c r="F23" s="4">
        <v>1430</v>
      </c>
      <c r="G23" s="9">
        <f t="shared" si="14"/>
        <v>0.1477120132217746</v>
      </c>
      <c r="H23" s="4">
        <v>1415</v>
      </c>
      <c r="I23" s="9">
        <f t="shared" si="15"/>
        <v>0.14790425420717049</v>
      </c>
      <c r="J23" s="24">
        <v>1392</v>
      </c>
      <c r="K23" s="9">
        <f t="shared" si="16"/>
        <v>0.15019421665947347</v>
      </c>
      <c r="L23" s="9">
        <f t="shared" si="17"/>
        <v>1.3838310269482883E-2</v>
      </c>
      <c r="M23" s="100"/>
    </row>
    <row r="24" spans="1:13" x14ac:dyDescent="0.25">
      <c r="A24" s="90" t="s">
        <v>27</v>
      </c>
      <c r="B24" s="17">
        <f t="shared" ref="B24:K24" si="19">IFERROR(SUM(B20:B23), "--")</f>
        <v>9054</v>
      </c>
      <c r="C24" s="18">
        <f t="shared" si="19"/>
        <v>1</v>
      </c>
      <c r="D24" s="17">
        <f t="shared" si="19"/>
        <v>9597</v>
      </c>
      <c r="E24" s="18">
        <f t="shared" si="19"/>
        <v>1</v>
      </c>
      <c r="F24" s="17">
        <f t="shared" si="19"/>
        <v>9681</v>
      </c>
      <c r="G24" s="18">
        <f t="shared" si="19"/>
        <v>1</v>
      </c>
      <c r="H24" s="17">
        <f t="shared" si="19"/>
        <v>9567</v>
      </c>
      <c r="I24" s="18">
        <f t="shared" si="19"/>
        <v>1</v>
      </c>
      <c r="J24" s="130">
        <f t="shared" si="19"/>
        <v>9268</v>
      </c>
      <c r="K24" s="18">
        <f t="shared" si="19"/>
        <v>1</v>
      </c>
      <c r="L24" s="18">
        <f t="shared" si="17"/>
        <v>2.3635962005743319E-2</v>
      </c>
      <c r="M24" s="100"/>
    </row>
    <row r="25" spans="1:13" s="23" customFormat="1" ht="30" x14ac:dyDescent="0.25">
      <c r="A25" s="46" t="s">
        <v>51</v>
      </c>
      <c r="B25" s="134" t="s">
        <v>290</v>
      </c>
      <c r="C25" s="134"/>
      <c r="D25" s="134" t="s">
        <v>291</v>
      </c>
      <c r="E25" s="134"/>
      <c r="F25" s="134" t="s">
        <v>292</v>
      </c>
      <c r="G25" s="134"/>
      <c r="H25" s="134" t="s">
        <v>293</v>
      </c>
      <c r="I25" s="134"/>
      <c r="J25" s="134" t="s">
        <v>294</v>
      </c>
      <c r="K25" s="134"/>
      <c r="L25" s="45" t="s">
        <v>28</v>
      </c>
      <c r="M25" s="45" t="s">
        <v>90</v>
      </c>
    </row>
    <row r="26" spans="1:13" x14ac:dyDescent="0.25">
      <c r="A26" s="16" t="s">
        <v>20</v>
      </c>
      <c r="B26" s="4">
        <v>4200</v>
      </c>
      <c r="C26" s="9">
        <f>IFERROR(B26/B$31, "--")</f>
        <v>0.46388336646785949</v>
      </c>
      <c r="D26" s="4">
        <v>4688</v>
      </c>
      <c r="E26" s="9">
        <f t="shared" ref="E26:E30" si="20">IFERROR(D26/D$31, "--")</f>
        <v>0.48848598520370951</v>
      </c>
      <c r="F26" s="4">
        <v>4759</v>
      </c>
      <c r="G26" s="9">
        <f t="shared" ref="G26:G30" si="21">IFERROR(F26/F$31, "--")</f>
        <v>0.49158144819750027</v>
      </c>
      <c r="H26" s="4">
        <v>4788</v>
      </c>
      <c r="I26" s="9">
        <f t="shared" ref="I26:I30" si="22">IFERROR(H26/H$31, "--")</f>
        <v>0.50047036688617119</v>
      </c>
      <c r="J26" s="24">
        <v>4584</v>
      </c>
      <c r="K26" s="9">
        <f t="shared" ref="K26:K30" si="23">IFERROR(J26/J$31, "--")</f>
        <v>0.49460509279240394</v>
      </c>
      <c r="L26" s="9">
        <f t="shared" ref="L26:L31" si="24">IFERROR((J26-B26)/B26, "--")</f>
        <v>9.1428571428571428E-2</v>
      </c>
      <c r="M26" s="100"/>
    </row>
    <row r="27" spans="1:13" x14ac:dyDescent="0.25">
      <c r="A27" s="16" t="s">
        <v>21</v>
      </c>
      <c r="B27" s="4">
        <v>1377</v>
      </c>
      <c r="C27" s="9">
        <f t="shared" ref="C27:C30" si="25">IFERROR(B27/B$31, "--")</f>
        <v>0.15208747514910537</v>
      </c>
      <c r="D27" s="4">
        <v>1464</v>
      </c>
      <c r="E27" s="9">
        <f t="shared" si="20"/>
        <v>0.1525476711472335</v>
      </c>
      <c r="F27" s="4">
        <v>1345</v>
      </c>
      <c r="G27" s="9">
        <f t="shared" si="21"/>
        <v>0.13893192851978101</v>
      </c>
      <c r="H27" s="4">
        <v>1390</v>
      </c>
      <c r="I27" s="9">
        <f t="shared" si="22"/>
        <v>0.14529110483955263</v>
      </c>
      <c r="J27" s="24">
        <v>1242</v>
      </c>
      <c r="K27" s="9">
        <f t="shared" si="23"/>
        <v>0.13400949503668536</v>
      </c>
      <c r="L27" s="9">
        <f t="shared" si="24"/>
        <v>-9.8039215686274508E-2</v>
      </c>
      <c r="M27" s="100"/>
    </row>
    <row r="28" spans="1:13" x14ac:dyDescent="0.25">
      <c r="A28" s="16" t="s">
        <v>22</v>
      </c>
      <c r="B28" s="4">
        <v>1562</v>
      </c>
      <c r="C28" s="9">
        <f t="shared" si="25"/>
        <v>0.17252043295780869</v>
      </c>
      <c r="D28" s="4">
        <v>1623</v>
      </c>
      <c r="E28" s="9">
        <f t="shared" si="20"/>
        <v>0.16911534854642077</v>
      </c>
      <c r="F28" s="4">
        <v>1674</v>
      </c>
      <c r="G28" s="9">
        <f t="shared" si="21"/>
        <v>0.17291602107220327</v>
      </c>
      <c r="H28" s="4">
        <v>1668</v>
      </c>
      <c r="I28" s="9">
        <f t="shared" si="22"/>
        <v>0.17434932580746315</v>
      </c>
      <c r="J28" s="24">
        <v>1628</v>
      </c>
      <c r="K28" s="9">
        <f t="shared" si="23"/>
        <v>0.1756581786793267</v>
      </c>
      <c r="L28" s="9">
        <f t="shared" si="24"/>
        <v>4.2253521126760563E-2</v>
      </c>
      <c r="M28" s="100"/>
    </row>
    <row r="29" spans="1:13" x14ac:dyDescent="0.25">
      <c r="A29" s="16" t="s">
        <v>23</v>
      </c>
      <c r="B29" s="4">
        <v>285</v>
      </c>
      <c r="C29" s="9">
        <f t="shared" si="25"/>
        <v>3.1477799867461895E-2</v>
      </c>
      <c r="D29" s="4">
        <v>266</v>
      </c>
      <c r="E29" s="9">
        <f t="shared" si="20"/>
        <v>2.7716994894237783E-2</v>
      </c>
      <c r="F29" s="4">
        <v>271</v>
      </c>
      <c r="G29" s="9">
        <f t="shared" si="21"/>
        <v>2.7992975932238404E-2</v>
      </c>
      <c r="H29" s="4">
        <v>254</v>
      </c>
      <c r="I29" s="9">
        <f t="shared" si="22"/>
        <v>2.6549597574997388E-2</v>
      </c>
      <c r="J29" s="24">
        <v>238</v>
      </c>
      <c r="K29" s="9">
        <f t="shared" si="23"/>
        <v>2.5679758308157101E-2</v>
      </c>
      <c r="L29" s="9">
        <f t="shared" si="24"/>
        <v>-0.1649122807017544</v>
      </c>
      <c r="M29" s="100"/>
    </row>
    <row r="30" spans="1:13" x14ac:dyDescent="0.25">
      <c r="A30" s="16" t="s">
        <v>24</v>
      </c>
      <c r="B30" s="4">
        <v>1630</v>
      </c>
      <c r="C30" s="9">
        <f t="shared" si="25"/>
        <v>0.18003092555776454</v>
      </c>
      <c r="D30" s="4">
        <v>1556</v>
      </c>
      <c r="E30" s="9">
        <f t="shared" si="20"/>
        <v>0.16213400020839847</v>
      </c>
      <c r="F30" s="4">
        <v>1632</v>
      </c>
      <c r="G30" s="9">
        <f t="shared" si="21"/>
        <v>0.16857762627827705</v>
      </c>
      <c r="H30" s="4">
        <v>1467</v>
      </c>
      <c r="I30" s="9">
        <f t="shared" si="22"/>
        <v>0.15333960489181561</v>
      </c>
      <c r="J30" s="24">
        <v>1576</v>
      </c>
      <c r="K30" s="9">
        <f t="shared" si="23"/>
        <v>0.17004747518342683</v>
      </c>
      <c r="L30" s="9">
        <f t="shared" si="24"/>
        <v>-3.3128834355828224E-2</v>
      </c>
      <c r="M30" s="100"/>
    </row>
    <row r="31" spans="1:13" x14ac:dyDescent="0.25">
      <c r="A31" s="90" t="s">
        <v>27</v>
      </c>
      <c r="B31" s="17">
        <f t="shared" ref="B31:K31" si="26">IFERROR(SUM(B26:B30), "--")</f>
        <v>9054</v>
      </c>
      <c r="C31" s="18">
        <f t="shared" si="26"/>
        <v>1</v>
      </c>
      <c r="D31" s="17">
        <f t="shared" si="26"/>
        <v>9597</v>
      </c>
      <c r="E31" s="18">
        <f t="shared" si="26"/>
        <v>1</v>
      </c>
      <c r="F31" s="17">
        <f t="shared" si="26"/>
        <v>9681</v>
      </c>
      <c r="G31" s="18">
        <f t="shared" si="26"/>
        <v>1</v>
      </c>
      <c r="H31" s="17">
        <f t="shared" si="26"/>
        <v>9567</v>
      </c>
      <c r="I31" s="18">
        <f t="shared" si="26"/>
        <v>1</v>
      </c>
      <c r="J31" s="130">
        <f t="shared" si="26"/>
        <v>9268</v>
      </c>
      <c r="K31" s="18">
        <f t="shared" si="26"/>
        <v>0.99999999999999978</v>
      </c>
      <c r="L31" s="18">
        <f t="shared" si="24"/>
        <v>2.3635962005743319E-2</v>
      </c>
      <c r="M31" s="100"/>
    </row>
    <row r="32" spans="1:13" s="23" customFormat="1" ht="30" x14ac:dyDescent="0.25">
      <c r="A32" s="46" t="s">
        <v>25</v>
      </c>
      <c r="B32" s="134" t="s">
        <v>290</v>
      </c>
      <c r="C32" s="134"/>
      <c r="D32" s="134" t="s">
        <v>291</v>
      </c>
      <c r="E32" s="134"/>
      <c r="F32" s="134" t="s">
        <v>292</v>
      </c>
      <c r="G32" s="134"/>
      <c r="H32" s="134" t="s">
        <v>293</v>
      </c>
      <c r="I32" s="134"/>
      <c r="J32" s="134" t="s">
        <v>294</v>
      </c>
      <c r="K32" s="134"/>
      <c r="L32" s="45" t="s">
        <v>28</v>
      </c>
      <c r="M32" s="45" t="s">
        <v>90</v>
      </c>
    </row>
    <row r="33" spans="1:14" x14ac:dyDescent="0.25">
      <c r="A33" s="16" t="s">
        <v>89</v>
      </c>
      <c r="B33" s="4">
        <v>5186</v>
      </c>
      <c r="C33" s="9">
        <f>IFERROR(B33/B$35, "--")</f>
        <v>0.57278550916721893</v>
      </c>
      <c r="D33" s="4">
        <v>5406</v>
      </c>
      <c r="E33" s="9">
        <f>IFERROR(D33/D$35, "--")</f>
        <v>0.56330103157236633</v>
      </c>
      <c r="F33" s="4">
        <v>5356</v>
      </c>
      <c r="G33" s="9">
        <f>IFERROR(F33/F$35, "--")</f>
        <v>0.55324863133973767</v>
      </c>
      <c r="H33" s="4">
        <v>5359</v>
      </c>
      <c r="I33" s="9">
        <f>IFERROR(H33/H$35, "--")</f>
        <v>0.56015469844256294</v>
      </c>
      <c r="J33" s="24">
        <v>5318</v>
      </c>
      <c r="K33" s="9">
        <f>IFERROR(J33/J$35, "--")</f>
        <v>0.5738023305999137</v>
      </c>
      <c r="L33" s="9">
        <f t="shared" ref="L33:L35" si="27">IFERROR((J33-B33)/B33, "--")</f>
        <v>2.545314307751639E-2</v>
      </c>
      <c r="M33" s="100"/>
    </row>
    <row r="34" spans="1:14" x14ac:dyDescent="0.25">
      <c r="A34" s="16" t="s">
        <v>26</v>
      </c>
      <c r="B34" s="4">
        <v>3868</v>
      </c>
      <c r="C34" s="9">
        <f>IFERROR(B34/B$35, "--")</f>
        <v>0.42721449083278107</v>
      </c>
      <c r="D34" s="4">
        <v>4191</v>
      </c>
      <c r="E34" s="9">
        <f>IFERROR(D34/D$35, "--")</f>
        <v>0.43669896842763362</v>
      </c>
      <c r="F34" s="4">
        <v>4325</v>
      </c>
      <c r="G34" s="9">
        <f>IFERROR(F34/F$35, "--")</f>
        <v>0.44675136866026238</v>
      </c>
      <c r="H34" s="4">
        <v>4208</v>
      </c>
      <c r="I34" s="9">
        <f>IFERROR(H34/H$35, "--")</f>
        <v>0.43984530155743701</v>
      </c>
      <c r="J34" s="24">
        <v>3950</v>
      </c>
      <c r="K34" s="9">
        <f>IFERROR(J34/J$35, "--")</f>
        <v>0.4261976694000863</v>
      </c>
      <c r="L34" s="9">
        <f t="shared" si="27"/>
        <v>2.1199586349534644E-2</v>
      </c>
      <c r="M34" s="100"/>
    </row>
    <row r="35" spans="1:14" x14ac:dyDescent="0.25">
      <c r="A35" s="90" t="s">
        <v>27</v>
      </c>
      <c r="B35" s="17">
        <f t="shared" ref="B35:K35" si="28">IFERROR(SUM(B33:B34), "--")</f>
        <v>9054</v>
      </c>
      <c r="C35" s="18">
        <f t="shared" si="28"/>
        <v>1</v>
      </c>
      <c r="D35" s="17">
        <f t="shared" si="28"/>
        <v>9597</v>
      </c>
      <c r="E35" s="18">
        <f t="shared" si="28"/>
        <v>1</v>
      </c>
      <c r="F35" s="17">
        <f t="shared" si="28"/>
        <v>9681</v>
      </c>
      <c r="G35" s="18">
        <f t="shared" si="28"/>
        <v>1</v>
      </c>
      <c r="H35" s="17">
        <f t="shared" si="28"/>
        <v>9567</v>
      </c>
      <c r="I35" s="18">
        <f t="shared" si="28"/>
        <v>1</v>
      </c>
      <c r="J35" s="130">
        <f t="shared" si="28"/>
        <v>9268</v>
      </c>
      <c r="K35" s="18">
        <f t="shared" si="28"/>
        <v>1</v>
      </c>
      <c r="L35" s="18">
        <f t="shared" si="27"/>
        <v>2.3635962005743319E-2</v>
      </c>
      <c r="M35" s="100"/>
    </row>
    <row r="36" spans="1:14" x14ac:dyDescent="0.25">
      <c r="A36" s="137" t="s">
        <v>91</v>
      </c>
      <c r="B36" s="138"/>
      <c r="C36" s="138"/>
      <c r="D36" s="138"/>
      <c r="E36" s="138"/>
      <c r="F36" s="138"/>
      <c r="G36" s="138"/>
      <c r="H36" s="138"/>
      <c r="I36" s="138"/>
      <c r="J36" s="138"/>
      <c r="K36" s="138"/>
      <c r="L36" s="138"/>
      <c r="M36" s="139"/>
    </row>
    <row r="38" spans="1:14" x14ac:dyDescent="0.25">
      <c r="N38" s="11"/>
    </row>
    <row r="41" spans="1:14" x14ac:dyDescent="0.25">
      <c r="C41" s="10"/>
    </row>
  </sheetData>
  <mergeCells count="28">
    <mergeCell ref="A36:M36"/>
    <mergeCell ref="B32:C32"/>
    <mergeCell ref="D32:E32"/>
    <mergeCell ref="F32:G32"/>
    <mergeCell ref="H32:I32"/>
    <mergeCell ref="A1:M1"/>
    <mergeCell ref="A2:M2"/>
    <mergeCell ref="J25:K25"/>
    <mergeCell ref="J32:K32"/>
    <mergeCell ref="B3:C3"/>
    <mergeCell ref="F19:G19"/>
    <mergeCell ref="H19:I19"/>
    <mergeCell ref="B25:C25"/>
    <mergeCell ref="D25:E25"/>
    <mergeCell ref="F25:G25"/>
    <mergeCell ref="H25:I25"/>
    <mergeCell ref="B19:C19"/>
    <mergeCell ref="D19:E19"/>
    <mergeCell ref="J3:K3"/>
    <mergeCell ref="J8:K8"/>
    <mergeCell ref="D3:E3"/>
    <mergeCell ref="F3:G3"/>
    <mergeCell ref="H3:I3"/>
    <mergeCell ref="J19:K19"/>
    <mergeCell ref="B8:C8"/>
    <mergeCell ref="D8:E8"/>
    <mergeCell ref="F8:G8"/>
    <mergeCell ref="H8:I8"/>
  </mergeCells>
  <hyperlinks>
    <hyperlink ref="A2:L2" location="Definitions!A2" display="Student Characteristics"/>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4"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SparklinePTFTTotal</xm:f>
              <xm:sqref>M35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SparklineFT</xm:f>
              <xm:sqref>M34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SparklinePT</xm:f>
              <xm:sqref>M33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SparklineTotalGoal</xm:f>
              <xm:sqref>M31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SparklineOtherGoal</xm:f>
              <xm:sqref>M30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SparklineCertificateOnly</xm:f>
              <xm:sqref>M29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SparklineDegreeOnly</xm:f>
              <xm:sqref>M28</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SparklineTransferNoDegree</xm:f>
              <xm:sqref>M27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SparklineTransferDegree</xm:f>
              <xm:sqref>M26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SparklineTotalAge</xm:f>
              <xm:sqref>M24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Sparkline40</xm:f>
              <xm:sqref>M23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Sparkline25_39</xm:f>
              <xm:sqref>M22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Sparkline20_24</xm:f>
              <xm:sqref>M21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Sparkline20Younger</xm:f>
              <xm:sqref>M20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SparklineFemale</xm:f>
              <xm:sqref>M4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SparklineMale</xm:f>
              <xm:sqref>M5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SparklineUnknownGender</xm:f>
              <xm:sqref>M6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SparklineTotalGender</xm:f>
              <xm:sqref>M7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SparklineAfricanAmerican</xm:f>
              <xm:sqref>M9</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SparklineAmericanIndian</xm:f>
              <xm:sqref>M10</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SparklineAsian</xm:f>
              <xm:sqref>M11</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SparklineFilipino</xm:f>
              <xm:sqref>M12</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SparklineLatino</xm:f>
              <xm:sqref>M13</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SparklinePI</xm:f>
              <xm:sqref>M14</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SparklineWhite</xm:f>
              <xm:sqref>M15</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SparklineMultipleRaces</xm:f>
              <xm:sqref>M16</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SparklineUnknownRace</xm:f>
              <xm:sqref>M17</xm:sqref>
            </x14:sparkline>
          </x14:sparklines>
        </x14:sparklineGroup>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SparklineTotalRace</xm:f>
              <xm:sqref>M18</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H77"/>
  <sheetViews>
    <sheetView zoomScaleNormal="100" workbookViewId="0">
      <pane ySplit="23" topLeftCell="A24" activePane="bottomLeft" state="frozen"/>
      <selection pane="bottomLeft" sqref="A1:H1"/>
    </sheetView>
  </sheetViews>
  <sheetFormatPr defaultRowHeight="15" x14ac:dyDescent="0.25"/>
  <cols>
    <col min="1" max="1" width="19.7109375" style="95" customWidth="1"/>
    <col min="2" max="2" width="12.7109375" customWidth="1"/>
    <col min="3" max="8" width="12.7109375" style="1" customWidth="1"/>
  </cols>
  <sheetData>
    <row r="1" spans="1:8" ht="30" customHeight="1" x14ac:dyDescent="0.25">
      <c r="A1" s="146" t="s">
        <v>93</v>
      </c>
      <c r="B1" s="147"/>
      <c r="C1" s="147"/>
      <c r="D1" s="147"/>
      <c r="E1" s="147"/>
      <c r="F1" s="147"/>
      <c r="G1" s="147"/>
      <c r="H1" s="147"/>
    </row>
    <row r="2" spans="1:8" ht="30" x14ac:dyDescent="0.25">
      <c r="A2" s="93"/>
      <c r="B2" s="60" t="s">
        <v>1</v>
      </c>
      <c r="C2" s="59" t="s">
        <v>45</v>
      </c>
      <c r="D2" s="59" t="s">
        <v>46</v>
      </c>
      <c r="E2" s="59" t="s">
        <v>43</v>
      </c>
      <c r="F2" s="59" t="s">
        <v>47</v>
      </c>
      <c r="G2" s="59" t="s">
        <v>0</v>
      </c>
      <c r="H2" s="59" t="s">
        <v>44</v>
      </c>
    </row>
    <row r="3" spans="1:8" ht="15" customHeight="1" x14ac:dyDescent="0.25">
      <c r="A3" s="148" t="s">
        <v>287</v>
      </c>
      <c r="B3" s="7" t="s">
        <v>290</v>
      </c>
      <c r="C3" s="4">
        <v>20591</v>
      </c>
      <c r="D3" s="4">
        <v>17661</v>
      </c>
      <c r="E3" s="15">
        <v>0.85770482249526492</v>
      </c>
      <c r="F3" s="4">
        <v>14982</v>
      </c>
      <c r="G3" s="15">
        <v>0.72759943664707882</v>
      </c>
      <c r="H3" s="14" t="s">
        <v>29</v>
      </c>
    </row>
    <row r="4" spans="1:8" ht="15" customHeight="1" x14ac:dyDescent="0.25">
      <c r="A4" s="149"/>
      <c r="B4" s="7" t="s">
        <v>291</v>
      </c>
      <c r="C4" s="4">
        <v>21330</v>
      </c>
      <c r="D4" s="4">
        <v>18617</v>
      </c>
      <c r="E4" s="5">
        <v>0.87280825128926398</v>
      </c>
      <c r="F4" s="4">
        <v>15899</v>
      </c>
      <c r="G4" s="5">
        <v>0.74538209095171115</v>
      </c>
      <c r="H4" s="6" t="s">
        <v>29</v>
      </c>
    </row>
    <row r="5" spans="1:8" ht="15" customHeight="1" x14ac:dyDescent="0.25">
      <c r="A5" s="149"/>
      <c r="B5" s="7" t="s">
        <v>292</v>
      </c>
      <c r="C5" s="4">
        <v>22268</v>
      </c>
      <c r="D5" s="4">
        <v>19518</v>
      </c>
      <c r="E5" s="5">
        <v>0.87650440093407578</v>
      </c>
      <c r="F5" s="4">
        <v>16761</v>
      </c>
      <c r="G5" s="5">
        <v>0.75269444943416564</v>
      </c>
      <c r="H5" s="6" t="s">
        <v>29</v>
      </c>
    </row>
    <row r="6" spans="1:8" ht="15" customHeight="1" x14ac:dyDescent="0.25">
      <c r="A6" s="149"/>
      <c r="B6" s="7" t="s">
        <v>293</v>
      </c>
      <c r="C6" s="4">
        <v>21812</v>
      </c>
      <c r="D6" s="4">
        <v>19217</v>
      </c>
      <c r="E6" s="5">
        <v>0.88102879149092239</v>
      </c>
      <c r="F6" s="4">
        <v>16753</v>
      </c>
      <c r="G6" s="5">
        <v>0.76806345131120479</v>
      </c>
      <c r="H6" s="6" t="s">
        <v>29</v>
      </c>
    </row>
    <row r="7" spans="1:8" ht="15" customHeight="1" x14ac:dyDescent="0.25">
      <c r="A7" s="149"/>
      <c r="B7" s="7" t="s">
        <v>294</v>
      </c>
      <c r="C7" s="4">
        <v>20886</v>
      </c>
      <c r="D7" s="4">
        <v>18263</v>
      </c>
      <c r="E7" s="5">
        <v>0.87441348271569475</v>
      </c>
      <c r="F7" s="4">
        <v>15921</v>
      </c>
      <c r="G7" s="5">
        <v>0.76228095374892268</v>
      </c>
      <c r="H7" s="6" t="s">
        <v>29</v>
      </c>
    </row>
    <row r="8" spans="1:8" ht="15" customHeight="1" x14ac:dyDescent="0.25">
      <c r="A8" s="150"/>
      <c r="B8" s="48" t="s">
        <v>27</v>
      </c>
      <c r="C8" s="17">
        <f>IFERROR(SUM(C3:C7), "--")</f>
        <v>106887</v>
      </c>
      <c r="D8" s="17">
        <f>IFERROR(SUM(D3:D7), "--")</f>
        <v>93276</v>
      </c>
      <c r="E8" s="91">
        <f>IFERROR(D8/C8, "--" )</f>
        <v>0.8726599118695445</v>
      </c>
      <c r="F8" s="17">
        <f>IFERROR(SUM(F3:F7), "--")</f>
        <v>80316</v>
      </c>
      <c r="G8" s="91">
        <f>IFERROR(F8/C8, "--" )</f>
        <v>0.75141036795868532</v>
      </c>
      <c r="H8" s="92" t="s">
        <v>29</v>
      </c>
    </row>
    <row r="9" spans="1:8" ht="15" customHeight="1" x14ac:dyDescent="0.25">
      <c r="A9" s="94"/>
      <c r="B9" s="61"/>
      <c r="C9" s="61"/>
      <c r="D9" s="61"/>
      <c r="E9" s="61"/>
      <c r="F9" s="61"/>
      <c r="G9" s="61"/>
      <c r="H9" s="61"/>
    </row>
    <row r="10" spans="1:8" s="23" customFormat="1" ht="30" x14ac:dyDescent="0.25">
      <c r="A10" s="44" t="s">
        <v>7</v>
      </c>
      <c r="B10" s="2" t="s">
        <v>1</v>
      </c>
      <c r="C10" s="59" t="s">
        <v>45</v>
      </c>
      <c r="D10" s="59" t="s">
        <v>46</v>
      </c>
      <c r="E10" s="59" t="s">
        <v>43</v>
      </c>
      <c r="F10" s="59" t="s">
        <v>47</v>
      </c>
      <c r="G10" s="59" t="s">
        <v>0</v>
      </c>
      <c r="H10" s="59" t="s">
        <v>44</v>
      </c>
    </row>
    <row r="11" spans="1:8" x14ac:dyDescent="0.25">
      <c r="A11" s="160" t="s">
        <v>8</v>
      </c>
      <c r="B11" s="7" t="s">
        <v>290</v>
      </c>
      <c r="C11" s="4">
        <v>10964</v>
      </c>
      <c r="D11" s="4">
        <v>9442</v>
      </c>
      <c r="E11" s="5">
        <v>0.86118205034658879</v>
      </c>
      <c r="F11" s="4">
        <v>8175</v>
      </c>
      <c r="G11" s="5">
        <v>0.74562203575337471</v>
      </c>
      <c r="H11" s="109" t="s">
        <v>29</v>
      </c>
    </row>
    <row r="12" spans="1:8" x14ac:dyDescent="0.25">
      <c r="A12" s="161"/>
      <c r="B12" s="7" t="s">
        <v>291</v>
      </c>
      <c r="C12" s="4">
        <v>11434</v>
      </c>
      <c r="D12" s="4">
        <v>10078</v>
      </c>
      <c r="E12" s="5">
        <v>0.88140633199230367</v>
      </c>
      <c r="F12" s="4">
        <v>8804</v>
      </c>
      <c r="G12" s="5">
        <v>0.76998425747769805</v>
      </c>
      <c r="H12" s="109" t="s">
        <v>29</v>
      </c>
    </row>
    <row r="13" spans="1:8" x14ac:dyDescent="0.25">
      <c r="A13" s="161"/>
      <c r="B13" s="7" t="s">
        <v>292</v>
      </c>
      <c r="C13" s="4">
        <v>11952</v>
      </c>
      <c r="D13" s="4">
        <v>10500</v>
      </c>
      <c r="E13" s="5">
        <v>0.87851405622489964</v>
      </c>
      <c r="F13" s="4">
        <v>9245</v>
      </c>
      <c r="G13" s="5">
        <v>0.77351070950468537</v>
      </c>
      <c r="H13" s="109" t="s">
        <v>29</v>
      </c>
    </row>
    <row r="14" spans="1:8" x14ac:dyDescent="0.25">
      <c r="A14" s="161"/>
      <c r="B14" s="7" t="s">
        <v>293</v>
      </c>
      <c r="C14" s="4">
        <v>11762</v>
      </c>
      <c r="D14" s="4">
        <v>10470</v>
      </c>
      <c r="E14" s="5">
        <v>0.89015473558918556</v>
      </c>
      <c r="F14" s="4">
        <v>9307</v>
      </c>
      <c r="G14" s="5">
        <v>0.79127699370855298</v>
      </c>
      <c r="H14" s="109" t="s">
        <v>29</v>
      </c>
    </row>
    <row r="15" spans="1:8" x14ac:dyDescent="0.25">
      <c r="A15" s="161"/>
      <c r="B15" s="7" t="s">
        <v>294</v>
      </c>
      <c r="C15" s="4">
        <v>11487</v>
      </c>
      <c r="D15" s="4">
        <v>10096</v>
      </c>
      <c r="E15" s="5">
        <v>0.87890659005832683</v>
      </c>
      <c r="F15" s="4">
        <v>8965</v>
      </c>
      <c r="G15" s="5">
        <v>0.78044746234874207</v>
      </c>
      <c r="H15" s="109" t="s">
        <v>29</v>
      </c>
    </row>
    <row r="16" spans="1:8" x14ac:dyDescent="0.25">
      <c r="A16" s="162"/>
      <c r="B16" s="48" t="s">
        <v>27</v>
      </c>
      <c r="C16" s="17">
        <f>IFERROR(SUM(C11:C15), "--")</f>
        <v>57599</v>
      </c>
      <c r="D16" s="17">
        <f>IFERROR(SUM(D11:D15), "--")</f>
        <v>50586</v>
      </c>
      <c r="E16" s="91">
        <f>IFERROR(D16/C16, "--" )</f>
        <v>0.87824441396552022</v>
      </c>
      <c r="F16" s="17">
        <f>IFERROR(SUM(F11:F15), "--")</f>
        <v>44496</v>
      </c>
      <c r="G16" s="91">
        <f>IFERROR(F16/C16, "--" )</f>
        <v>0.77251341169117516</v>
      </c>
      <c r="H16" s="92" t="s">
        <v>29</v>
      </c>
    </row>
    <row r="17" spans="1:8" x14ac:dyDescent="0.25">
      <c r="A17" s="157" t="s">
        <v>9</v>
      </c>
      <c r="B17" s="81" t="s">
        <v>290</v>
      </c>
      <c r="C17" s="82">
        <v>9493</v>
      </c>
      <c r="D17" s="82">
        <v>8102</v>
      </c>
      <c r="E17" s="83">
        <v>0.85347097861582222</v>
      </c>
      <c r="F17" s="82">
        <v>6706</v>
      </c>
      <c r="G17" s="83">
        <v>0.70641525334456967</v>
      </c>
      <c r="H17" s="110" t="s">
        <v>29</v>
      </c>
    </row>
    <row r="18" spans="1:8" x14ac:dyDescent="0.25">
      <c r="A18" s="158"/>
      <c r="B18" s="81" t="s">
        <v>291</v>
      </c>
      <c r="C18" s="82">
        <v>9670</v>
      </c>
      <c r="D18" s="82">
        <v>8341</v>
      </c>
      <c r="E18" s="83">
        <v>0.86256463288521201</v>
      </c>
      <c r="F18" s="82">
        <v>6923</v>
      </c>
      <c r="G18" s="83">
        <v>0.71592554291623578</v>
      </c>
      <c r="H18" s="110" t="s">
        <v>29</v>
      </c>
    </row>
    <row r="19" spans="1:8" x14ac:dyDescent="0.25">
      <c r="A19" s="158"/>
      <c r="B19" s="81" t="s">
        <v>292</v>
      </c>
      <c r="C19" s="82">
        <v>10059</v>
      </c>
      <c r="D19" s="82">
        <v>8786</v>
      </c>
      <c r="E19" s="83">
        <v>0.87344666467839749</v>
      </c>
      <c r="F19" s="82">
        <v>7314</v>
      </c>
      <c r="G19" s="83">
        <v>0.72711005070086487</v>
      </c>
      <c r="H19" s="110" t="s">
        <v>29</v>
      </c>
    </row>
    <row r="20" spans="1:8" x14ac:dyDescent="0.25">
      <c r="A20" s="158"/>
      <c r="B20" s="81" t="s">
        <v>293</v>
      </c>
      <c r="C20" s="82">
        <v>9762</v>
      </c>
      <c r="D20" s="82">
        <v>8491</v>
      </c>
      <c r="E20" s="83">
        <v>0.86980127023150988</v>
      </c>
      <c r="F20" s="82">
        <v>7251</v>
      </c>
      <c r="G20" s="83">
        <v>0.74277811923786108</v>
      </c>
      <c r="H20" s="110" t="s">
        <v>29</v>
      </c>
    </row>
    <row r="21" spans="1:8" x14ac:dyDescent="0.25">
      <c r="A21" s="158"/>
      <c r="B21" s="81" t="s">
        <v>294</v>
      </c>
      <c r="C21" s="82">
        <v>9139</v>
      </c>
      <c r="D21" s="82">
        <v>7942</v>
      </c>
      <c r="E21" s="83">
        <v>0.86902286902286907</v>
      </c>
      <c r="F21" s="82">
        <v>6775</v>
      </c>
      <c r="G21" s="83">
        <v>0.74132837290732023</v>
      </c>
      <c r="H21" s="110" t="s">
        <v>29</v>
      </c>
    </row>
    <row r="22" spans="1:8" x14ac:dyDescent="0.25">
      <c r="A22" s="159"/>
      <c r="B22" s="87" t="s">
        <v>27</v>
      </c>
      <c r="C22" s="96">
        <f>IFERROR(SUM(C17:C21), "--")</f>
        <v>48123</v>
      </c>
      <c r="D22" s="96">
        <f>IFERROR(SUM(D17:D21), "--")</f>
        <v>41662</v>
      </c>
      <c r="E22" s="98">
        <f>IFERROR(D22/C22, "--" )</f>
        <v>0.86573987490389215</v>
      </c>
      <c r="F22" s="96">
        <f>IFERROR(SUM(F17:F21), "--")</f>
        <v>34969</v>
      </c>
      <c r="G22" s="98">
        <f>IFERROR(F22/C22, "--" )</f>
        <v>0.72665877023460712</v>
      </c>
      <c r="H22" s="97" t="s">
        <v>29</v>
      </c>
    </row>
    <row r="23" spans="1:8" s="23" customFormat="1" ht="30" x14ac:dyDescent="0.25">
      <c r="A23" s="44" t="s">
        <v>19</v>
      </c>
      <c r="B23" s="2" t="s">
        <v>1</v>
      </c>
      <c r="C23" s="59" t="s">
        <v>45</v>
      </c>
      <c r="D23" s="59" t="s">
        <v>46</v>
      </c>
      <c r="E23" s="59" t="s">
        <v>43</v>
      </c>
      <c r="F23" s="59" t="s">
        <v>47</v>
      </c>
      <c r="G23" s="59" t="s">
        <v>0</v>
      </c>
      <c r="H23" s="59" t="s">
        <v>44</v>
      </c>
    </row>
    <row r="24" spans="1:8" ht="15" customHeight="1" x14ac:dyDescent="0.25">
      <c r="A24" s="154" t="s">
        <v>55</v>
      </c>
      <c r="B24" s="7" t="s">
        <v>290</v>
      </c>
      <c r="C24" s="4">
        <v>1190</v>
      </c>
      <c r="D24" s="4">
        <v>958</v>
      </c>
      <c r="E24" s="5">
        <v>0.80504201680672272</v>
      </c>
      <c r="F24" s="4">
        <v>703</v>
      </c>
      <c r="G24" s="5">
        <v>0.59075630252100841</v>
      </c>
      <c r="H24" s="109" t="s">
        <v>29</v>
      </c>
    </row>
    <row r="25" spans="1:8" x14ac:dyDescent="0.25">
      <c r="A25" s="155"/>
      <c r="B25" s="7" t="s">
        <v>291</v>
      </c>
      <c r="C25" s="4">
        <v>1175</v>
      </c>
      <c r="D25" s="4">
        <v>975</v>
      </c>
      <c r="E25" s="5">
        <v>0.82978723404255317</v>
      </c>
      <c r="F25" s="4">
        <v>749</v>
      </c>
      <c r="G25" s="5">
        <v>0.63744680851063829</v>
      </c>
      <c r="H25" s="109" t="s">
        <v>29</v>
      </c>
    </row>
    <row r="26" spans="1:8" x14ac:dyDescent="0.25">
      <c r="A26" s="155"/>
      <c r="B26" s="7" t="s">
        <v>292</v>
      </c>
      <c r="C26" s="4">
        <v>1299</v>
      </c>
      <c r="D26" s="4">
        <v>1101</v>
      </c>
      <c r="E26" s="5">
        <v>0.84757505773672059</v>
      </c>
      <c r="F26" s="4">
        <v>825</v>
      </c>
      <c r="G26" s="5">
        <v>0.63510392609699773</v>
      </c>
      <c r="H26" s="109" t="s">
        <v>29</v>
      </c>
    </row>
    <row r="27" spans="1:8" x14ac:dyDescent="0.25">
      <c r="A27" s="155"/>
      <c r="B27" s="7" t="s">
        <v>293</v>
      </c>
      <c r="C27" s="4">
        <v>1118</v>
      </c>
      <c r="D27" s="4">
        <v>917</v>
      </c>
      <c r="E27" s="5">
        <v>0.82021466905187834</v>
      </c>
      <c r="F27" s="4">
        <v>702</v>
      </c>
      <c r="G27" s="5">
        <v>0.62790697674418605</v>
      </c>
      <c r="H27" s="109" t="s">
        <v>29</v>
      </c>
    </row>
    <row r="28" spans="1:8" x14ac:dyDescent="0.25">
      <c r="A28" s="155"/>
      <c r="B28" s="7" t="s">
        <v>294</v>
      </c>
      <c r="C28" s="4">
        <v>1032</v>
      </c>
      <c r="D28" s="4">
        <v>843</v>
      </c>
      <c r="E28" s="5">
        <v>0.81686046511627908</v>
      </c>
      <c r="F28" s="4">
        <v>668</v>
      </c>
      <c r="G28" s="5">
        <v>0.6472868217054264</v>
      </c>
      <c r="H28" s="109" t="s">
        <v>29</v>
      </c>
    </row>
    <row r="29" spans="1:8" x14ac:dyDescent="0.25">
      <c r="A29" s="156"/>
      <c r="B29" s="48" t="s">
        <v>27</v>
      </c>
      <c r="C29" s="17">
        <f>IFERROR(SUM(C24:C28), "--")</f>
        <v>5814</v>
      </c>
      <c r="D29" s="17">
        <f>IFERROR(SUM(D24:D28), "--")</f>
        <v>4794</v>
      </c>
      <c r="E29" s="91">
        <f>IFERROR(D29/C29, "--" )</f>
        <v>0.82456140350877194</v>
      </c>
      <c r="F29" s="17">
        <f>IFERROR(SUM(F24:F28), "--")</f>
        <v>3647</v>
      </c>
      <c r="G29" s="91">
        <f>IFERROR(F29/C29, "--" )</f>
        <v>0.62727898176814589</v>
      </c>
      <c r="H29" s="92" t="s">
        <v>29</v>
      </c>
    </row>
    <row r="30" spans="1:8" ht="15" customHeight="1" x14ac:dyDescent="0.25">
      <c r="A30" s="151" t="s">
        <v>54</v>
      </c>
      <c r="B30" s="81" t="s">
        <v>290</v>
      </c>
      <c r="C30" s="82">
        <v>82</v>
      </c>
      <c r="D30" s="82">
        <v>70</v>
      </c>
      <c r="E30" s="83">
        <v>0.85365853658536583</v>
      </c>
      <c r="F30" s="82">
        <v>49</v>
      </c>
      <c r="G30" s="83">
        <v>0.59756097560975607</v>
      </c>
      <c r="H30" s="110" t="s">
        <v>29</v>
      </c>
    </row>
    <row r="31" spans="1:8" x14ac:dyDescent="0.25">
      <c r="A31" s="152"/>
      <c r="B31" s="81" t="s">
        <v>291</v>
      </c>
      <c r="C31" s="82">
        <v>89</v>
      </c>
      <c r="D31" s="82">
        <v>72</v>
      </c>
      <c r="E31" s="83">
        <v>0.8089887640449438</v>
      </c>
      <c r="F31" s="82">
        <v>65</v>
      </c>
      <c r="G31" s="83">
        <v>0.7303370786516854</v>
      </c>
      <c r="H31" s="110" t="s">
        <v>29</v>
      </c>
    </row>
    <row r="32" spans="1:8" x14ac:dyDescent="0.25">
      <c r="A32" s="152"/>
      <c r="B32" s="81" t="s">
        <v>292</v>
      </c>
      <c r="C32" s="82">
        <v>83</v>
      </c>
      <c r="D32" s="82">
        <v>78</v>
      </c>
      <c r="E32" s="83">
        <v>0.93975903614457834</v>
      </c>
      <c r="F32" s="82">
        <v>71</v>
      </c>
      <c r="G32" s="83">
        <v>0.85542168674698793</v>
      </c>
      <c r="H32" s="110" t="s">
        <v>29</v>
      </c>
    </row>
    <row r="33" spans="1:8" x14ac:dyDescent="0.25">
      <c r="A33" s="152"/>
      <c r="B33" s="81" t="s">
        <v>293</v>
      </c>
      <c r="C33" s="82">
        <v>90</v>
      </c>
      <c r="D33" s="82">
        <v>82</v>
      </c>
      <c r="E33" s="83">
        <v>0.91111111111111109</v>
      </c>
      <c r="F33" s="82">
        <v>78</v>
      </c>
      <c r="G33" s="83">
        <v>0.8666666666666667</v>
      </c>
      <c r="H33" s="110" t="s">
        <v>29</v>
      </c>
    </row>
    <row r="34" spans="1:8" x14ac:dyDescent="0.25">
      <c r="A34" s="152"/>
      <c r="B34" s="81" t="s">
        <v>294</v>
      </c>
      <c r="C34" s="82">
        <v>72</v>
      </c>
      <c r="D34" s="82">
        <v>67</v>
      </c>
      <c r="E34" s="83">
        <v>0.93055555555555558</v>
      </c>
      <c r="F34" s="82">
        <v>61</v>
      </c>
      <c r="G34" s="83">
        <v>0.84722222222222221</v>
      </c>
      <c r="H34" s="110" t="s">
        <v>29</v>
      </c>
    </row>
    <row r="35" spans="1:8" x14ac:dyDescent="0.25">
      <c r="A35" s="153"/>
      <c r="B35" s="87" t="s">
        <v>27</v>
      </c>
      <c r="C35" s="96">
        <f>IFERROR(SUM(C30:C34), "--")</f>
        <v>416</v>
      </c>
      <c r="D35" s="96">
        <f>IFERROR(SUM(D30:D34), "--")</f>
        <v>369</v>
      </c>
      <c r="E35" s="98">
        <f>IFERROR(D35/C35, "--" )</f>
        <v>0.88701923076923073</v>
      </c>
      <c r="F35" s="96">
        <f>IFERROR(SUM(F30:F34), "--")</f>
        <v>324</v>
      </c>
      <c r="G35" s="98">
        <f>IFERROR(F35/C35, "--" )</f>
        <v>0.77884615384615385</v>
      </c>
      <c r="H35" s="97" t="s">
        <v>29</v>
      </c>
    </row>
    <row r="36" spans="1:8" x14ac:dyDescent="0.25">
      <c r="A36" s="143" t="s">
        <v>13</v>
      </c>
      <c r="B36" s="7" t="s">
        <v>290</v>
      </c>
      <c r="C36" s="4">
        <v>640</v>
      </c>
      <c r="D36" s="4">
        <v>574</v>
      </c>
      <c r="E36" s="5">
        <v>0.89687499999999998</v>
      </c>
      <c r="F36" s="4">
        <v>522</v>
      </c>
      <c r="G36" s="5">
        <v>0.81562500000000004</v>
      </c>
      <c r="H36" s="109" t="s">
        <v>29</v>
      </c>
    </row>
    <row r="37" spans="1:8" x14ac:dyDescent="0.25">
      <c r="A37" s="144"/>
      <c r="B37" s="7" t="s">
        <v>291</v>
      </c>
      <c r="C37" s="4">
        <v>648</v>
      </c>
      <c r="D37" s="4">
        <v>577</v>
      </c>
      <c r="E37" s="5">
        <v>0.89043209876543206</v>
      </c>
      <c r="F37" s="4">
        <v>523</v>
      </c>
      <c r="G37" s="5">
        <v>0.8070987654320988</v>
      </c>
      <c r="H37" s="109" t="s">
        <v>29</v>
      </c>
    </row>
    <row r="38" spans="1:8" x14ac:dyDescent="0.25">
      <c r="A38" s="144"/>
      <c r="B38" s="7" t="s">
        <v>292</v>
      </c>
      <c r="C38" s="24">
        <v>676</v>
      </c>
      <c r="D38" s="24">
        <v>608</v>
      </c>
      <c r="E38" s="5">
        <v>0.89940828402366868</v>
      </c>
      <c r="F38" s="24">
        <v>539</v>
      </c>
      <c r="G38" s="5">
        <v>0.7973372781065089</v>
      </c>
      <c r="H38" s="111" t="s">
        <v>29</v>
      </c>
    </row>
    <row r="39" spans="1:8" x14ac:dyDescent="0.25">
      <c r="A39" s="144"/>
      <c r="B39" s="7" t="s">
        <v>293</v>
      </c>
      <c r="C39" s="4">
        <v>660</v>
      </c>
      <c r="D39" s="4">
        <v>602</v>
      </c>
      <c r="E39" s="5">
        <v>0.91212121212121211</v>
      </c>
      <c r="F39" s="4">
        <v>542</v>
      </c>
      <c r="G39" s="5">
        <v>0.82121212121212117</v>
      </c>
      <c r="H39" s="109" t="s">
        <v>29</v>
      </c>
    </row>
    <row r="40" spans="1:8" x14ac:dyDescent="0.25">
      <c r="A40" s="144"/>
      <c r="B40" s="7" t="s">
        <v>294</v>
      </c>
      <c r="C40" s="4">
        <v>629</v>
      </c>
      <c r="D40" s="4">
        <v>574</v>
      </c>
      <c r="E40" s="5">
        <v>0.91255961844197142</v>
      </c>
      <c r="F40" s="4">
        <v>531</v>
      </c>
      <c r="G40" s="5">
        <v>0.84419713831478538</v>
      </c>
      <c r="H40" s="109" t="s">
        <v>29</v>
      </c>
    </row>
    <row r="41" spans="1:8" x14ac:dyDescent="0.25">
      <c r="A41" s="145"/>
      <c r="B41" s="48" t="s">
        <v>27</v>
      </c>
      <c r="C41" s="17">
        <f>IFERROR(SUM(C36:C40), "--")</f>
        <v>3253</v>
      </c>
      <c r="D41" s="17">
        <f>IFERROR(SUM(D36:D40), "--")</f>
        <v>2935</v>
      </c>
      <c r="E41" s="91">
        <f>IFERROR(D41/C41, "--" )</f>
        <v>0.90224408238549036</v>
      </c>
      <c r="F41" s="17">
        <f>IFERROR(SUM(F36:F40), "--")</f>
        <v>2657</v>
      </c>
      <c r="G41" s="91">
        <f>IFERROR(F41/C41, "--" )</f>
        <v>0.8167845066092837</v>
      </c>
      <c r="H41" s="92" t="s">
        <v>29</v>
      </c>
    </row>
    <row r="42" spans="1:8" x14ac:dyDescent="0.25">
      <c r="A42" s="140" t="s">
        <v>14</v>
      </c>
      <c r="B42" s="81" t="s">
        <v>290</v>
      </c>
      <c r="C42" s="82">
        <v>507</v>
      </c>
      <c r="D42" s="82">
        <v>432</v>
      </c>
      <c r="E42" s="83">
        <v>0.85207100591715978</v>
      </c>
      <c r="F42" s="82">
        <v>358</v>
      </c>
      <c r="G42" s="83">
        <v>0.70611439842209078</v>
      </c>
      <c r="H42" s="110" t="s">
        <v>29</v>
      </c>
    </row>
    <row r="43" spans="1:8" x14ac:dyDescent="0.25">
      <c r="A43" s="141"/>
      <c r="B43" s="81" t="s">
        <v>291</v>
      </c>
      <c r="C43" s="82">
        <v>495</v>
      </c>
      <c r="D43" s="82">
        <v>426</v>
      </c>
      <c r="E43" s="83">
        <v>0.8606060606060606</v>
      </c>
      <c r="F43" s="82">
        <v>345</v>
      </c>
      <c r="G43" s="83">
        <v>0.69696969696969702</v>
      </c>
      <c r="H43" s="110" t="s">
        <v>29</v>
      </c>
    </row>
    <row r="44" spans="1:8" x14ac:dyDescent="0.25">
      <c r="A44" s="141"/>
      <c r="B44" s="81" t="s">
        <v>292</v>
      </c>
      <c r="C44" s="82">
        <v>577</v>
      </c>
      <c r="D44" s="82">
        <v>493</v>
      </c>
      <c r="E44" s="83">
        <v>0.85441941074523398</v>
      </c>
      <c r="F44" s="82">
        <v>418</v>
      </c>
      <c r="G44" s="83">
        <v>0.72443674176776429</v>
      </c>
      <c r="H44" s="110" t="s">
        <v>29</v>
      </c>
    </row>
    <row r="45" spans="1:8" x14ac:dyDescent="0.25">
      <c r="A45" s="141"/>
      <c r="B45" s="81" t="s">
        <v>293</v>
      </c>
      <c r="C45" s="82">
        <v>515</v>
      </c>
      <c r="D45" s="82">
        <v>445</v>
      </c>
      <c r="E45" s="83">
        <v>0.86407766990291257</v>
      </c>
      <c r="F45" s="82">
        <v>400</v>
      </c>
      <c r="G45" s="83">
        <v>0.77669902912621358</v>
      </c>
      <c r="H45" s="110" t="s">
        <v>29</v>
      </c>
    </row>
    <row r="46" spans="1:8" x14ac:dyDescent="0.25">
      <c r="A46" s="141"/>
      <c r="B46" s="81" t="s">
        <v>294</v>
      </c>
      <c r="C46" s="82">
        <v>459</v>
      </c>
      <c r="D46" s="82">
        <v>390</v>
      </c>
      <c r="E46" s="83">
        <v>0.84967320261437906</v>
      </c>
      <c r="F46" s="82">
        <v>343</v>
      </c>
      <c r="G46" s="83">
        <v>0.74727668845315909</v>
      </c>
      <c r="H46" s="110" t="s">
        <v>29</v>
      </c>
    </row>
    <row r="47" spans="1:8" x14ac:dyDescent="0.25">
      <c r="A47" s="142"/>
      <c r="B47" s="87" t="s">
        <v>27</v>
      </c>
      <c r="C47" s="96">
        <f>IFERROR(SUM(C42:C46), "--")</f>
        <v>2553</v>
      </c>
      <c r="D47" s="96">
        <f>IFERROR(SUM(D42:D46), "--")</f>
        <v>2186</v>
      </c>
      <c r="E47" s="98">
        <f>IFERROR(D47/C47, "--" )</f>
        <v>0.85624755189972579</v>
      </c>
      <c r="F47" s="96">
        <f>IFERROR(SUM(F42:F46), "--")</f>
        <v>1864</v>
      </c>
      <c r="G47" s="98">
        <f>IFERROR(F47/C47, "--" )</f>
        <v>0.73012142577359973</v>
      </c>
      <c r="H47" s="97" t="s">
        <v>29</v>
      </c>
    </row>
    <row r="48" spans="1:8" x14ac:dyDescent="0.25">
      <c r="A48" s="143" t="s">
        <v>86</v>
      </c>
      <c r="B48" s="7" t="s">
        <v>290</v>
      </c>
      <c r="C48" s="4">
        <v>6801</v>
      </c>
      <c r="D48" s="4">
        <v>5707</v>
      </c>
      <c r="E48" s="5">
        <v>0.83914130274959564</v>
      </c>
      <c r="F48" s="4">
        <v>4593</v>
      </c>
      <c r="G48" s="5">
        <v>0.67534186149095721</v>
      </c>
      <c r="H48" s="109" t="s">
        <v>29</v>
      </c>
    </row>
    <row r="49" spans="1:8" x14ac:dyDescent="0.25">
      <c r="A49" s="144"/>
      <c r="B49" s="7" t="s">
        <v>291</v>
      </c>
      <c r="C49" s="4">
        <v>6983</v>
      </c>
      <c r="D49" s="4">
        <v>5964</v>
      </c>
      <c r="E49" s="5">
        <v>0.85407418015179726</v>
      </c>
      <c r="F49" s="4">
        <v>4764</v>
      </c>
      <c r="G49" s="5">
        <v>0.68222826865244168</v>
      </c>
      <c r="H49" s="109" t="s">
        <v>29</v>
      </c>
    </row>
    <row r="50" spans="1:8" x14ac:dyDescent="0.25">
      <c r="A50" s="144"/>
      <c r="B50" s="7" t="s">
        <v>292</v>
      </c>
      <c r="C50" s="4">
        <v>7131</v>
      </c>
      <c r="D50" s="4">
        <v>6120</v>
      </c>
      <c r="E50" s="5">
        <v>0.85822465292385364</v>
      </c>
      <c r="F50" s="4">
        <v>5010</v>
      </c>
      <c r="G50" s="5">
        <v>0.70256625999158606</v>
      </c>
      <c r="H50" s="109" t="s">
        <v>29</v>
      </c>
    </row>
    <row r="51" spans="1:8" x14ac:dyDescent="0.25">
      <c r="A51" s="144"/>
      <c r="B51" s="7" t="s">
        <v>293</v>
      </c>
      <c r="C51" s="4">
        <v>7202</v>
      </c>
      <c r="D51" s="4">
        <v>6169</v>
      </c>
      <c r="E51" s="5">
        <v>0.85656762010552623</v>
      </c>
      <c r="F51" s="4">
        <v>5095</v>
      </c>
      <c r="G51" s="5">
        <v>0.70744237711746738</v>
      </c>
      <c r="H51" s="109" t="s">
        <v>29</v>
      </c>
    </row>
    <row r="52" spans="1:8" x14ac:dyDescent="0.25">
      <c r="A52" s="144"/>
      <c r="B52" s="7" t="s">
        <v>294</v>
      </c>
      <c r="C52" s="4">
        <v>6875</v>
      </c>
      <c r="D52" s="4">
        <v>5881</v>
      </c>
      <c r="E52" s="5">
        <v>0.85541818181818186</v>
      </c>
      <c r="F52" s="4">
        <v>4886</v>
      </c>
      <c r="G52" s="5">
        <v>0.71069090909090904</v>
      </c>
      <c r="H52" s="109" t="s">
        <v>29</v>
      </c>
    </row>
    <row r="53" spans="1:8" x14ac:dyDescent="0.25">
      <c r="A53" s="145"/>
      <c r="B53" s="48" t="s">
        <v>27</v>
      </c>
      <c r="C53" s="17">
        <f>IFERROR(SUM(C48:C52), "--")</f>
        <v>34992</v>
      </c>
      <c r="D53" s="17">
        <f>IFERROR(SUM(D48:D52), "--")</f>
        <v>29841</v>
      </c>
      <c r="E53" s="91">
        <f>IFERROR(D53/C53, "--" )</f>
        <v>0.85279492455418382</v>
      </c>
      <c r="F53" s="17">
        <f>IFERROR(SUM(F48:F52), "--")</f>
        <v>24348</v>
      </c>
      <c r="G53" s="91">
        <f>IFERROR(F53/C53, "--" )</f>
        <v>0.69581618655692734</v>
      </c>
      <c r="H53" s="92" t="s">
        <v>29</v>
      </c>
    </row>
    <row r="54" spans="1:8" x14ac:dyDescent="0.25">
      <c r="A54" s="140" t="s">
        <v>15</v>
      </c>
      <c r="B54" s="81" t="s">
        <v>290</v>
      </c>
      <c r="C54" s="82">
        <v>92</v>
      </c>
      <c r="D54" s="82">
        <v>74</v>
      </c>
      <c r="E54" s="83">
        <v>0.80434782608695654</v>
      </c>
      <c r="F54" s="82">
        <v>54</v>
      </c>
      <c r="G54" s="83">
        <v>0.58695652173913049</v>
      </c>
      <c r="H54" s="110" t="s">
        <v>29</v>
      </c>
    </row>
    <row r="55" spans="1:8" x14ac:dyDescent="0.25">
      <c r="A55" s="141"/>
      <c r="B55" s="81" t="s">
        <v>291</v>
      </c>
      <c r="C55" s="82">
        <v>67</v>
      </c>
      <c r="D55" s="82">
        <v>60</v>
      </c>
      <c r="E55" s="83">
        <v>0.89552238805970152</v>
      </c>
      <c r="F55" s="82">
        <v>47</v>
      </c>
      <c r="G55" s="83">
        <v>0.70149253731343286</v>
      </c>
      <c r="H55" s="110" t="s">
        <v>29</v>
      </c>
    </row>
    <row r="56" spans="1:8" x14ac:dyDescent="0.25">
      <c r="A56" s="141"/>
      <c r="B56" s="81" t="s">
        <v>292</v>
      </c>
      <c r="C56" s="82">
        <v>96</v>
      </c>
      <c r="D56" s="82">
        <v>75</v>
      </c>
      <c r="E56" s="83">
        <v>0.78125</v>
      </c>
      <c r="F56" s="82">
        <v>59</v>
      </c>
      <c r="G56" s="83">
        <v>0.61458333333333337</v>
      </c>
      <c r="H56" s="110" t="s">
        <v>29</v>
      </c>
    </row>
    <row r="57" spans="1:8" x14ac:dyDescent="0.25">
      <c r="A57" s="141"/>
      <c r="B57" s="81" t="s">
        <v>293</v>
      </c>
      <c r="C57" s="82">
        <v>58</v>
      </c>
      <c r="D57" s="82">
        <v>50</v>
      </c>
      <c r="E57" s="83">
        <v>0.86206896551724133</v>
      </c>
      <c r="F57" s="82">
        <v>37</v>
      </c>
      <c r="G57" s="83">
        <v>0.63793103448275867</v>
      </c>
      <c r="H57" s="110" t="s">
        <v>29</v>
      </c>
    </row>
    <row r="58" spans="1:8" x14ac:dyDescent="0.25">
      <c r="A58" s="141"/>
      <c r="B58" s="81" t="s">
        <v>294</v>
      </c>
      <c r="C58" s="82">
        <v>68</v>
      </c>
      <c r="D58" s="82">
        <v>58</v>
      </c>
      <c r="E58" s="83">
        <v>0.8529411764705882</v>
      </c>
      <c r="F58" s="82">
        <v>43</v>
      </c>
      <c r="G58" s="83">
        <v>0.63235294117647056</v>
      </c>
      <c r="H58" s="110" t="s">
        <v>29</v>
      </c>
    </row>
    <row r="59" spans="1:8" x14ac:dyDescent="0.25">
      <c r="A59" s="142"/>
      <c r="B59" s="87" t="s">
        <v>27</v>
      </c>
      <c r="C59" s="96">
        <f>IFERROR(SUM(C54:C58), "--")</f>
        <v>381</v>
      </c>
      <c r="D59" s="96">
        <f>IFERROR(SUM(D54:D58), "--")</f>
        <v>317</v>
      </c>
      <c r="E59" s="98">
        <f>IFERROR(D59/C59, "--" )</f>
        <v>0.83202099737532809</v>
      </c>
      <c r="F59" s="96">
        <f>IFERROR(SUM(F54:F58), "--")</f>
        <v>240</v>
      </c>
      <c r="G59" s="98">
        <f>IFERROR(F59/C59, "--" )</f>
        <v>0.62992125984251968</v>
      </c>
      <c r="H59" s="97" t="s">
        <v>29</v>
      </c>
    </row>
    <row r="60" spans="1:8" x14ac:dyDescent="0.25">
      <c r="A60" s="154" t="s">
        <v>52</v>
      </c>
      <c r="B60" s="7" t="s">
        <v>290</v>
      </c>
      <c r="C60" s="4">
        <v>9453</v>
      </c>
      <c r="D60" s="4">
        <v>8325</v>
      </c>
      <c r="E60" s="5">
        <v>0.8806728022849889</v>
      </c>
      <c r="F60" s="4">
        <v>7400</v>
      </c>
      <c r="G60" s="5">
        <v>0.78282026869776788</v>
      </c>
      <c r="H60" s="109" t="s">
        <v>29</v>
      </c>
    </row>
    <row r="61" spans="1:8" x14ac:dyDescent="0.25">
      <c r="A61" s="155"/>
      <c r="B61" s="7" t="s">
        <v>291</v>
      </c>
      <c r="C61" s="4">
        <v>10080</v>
      </c>
      <c r="D61" s="4">
        <v>8974</v>
      </c>
      <c r="E61" s="5">
        <v>0.89027777777777772</v>
      </c>
      <c r="F61" s="4">
        <v>8062</v>
      </c>
      <c r="G61" s="5">
        <v>0.79980158730158735</v>
      </c>
      <c r="H61" s="109" t="s">
        <v>29</v>
      </c>
    </row>
    <row r="62" spans="1:8" x14ac:dyDescent="0.25">
      <c r="A62" s="155"/>
      <c r="B62" s="7" t="s">
        <v>292</v>
      </c>
      <c r="C62" s="4">
        <v>10510</v>
      </c>
      <c r="D62" s="4">
        <v>9402</v>
      </c>
      <c r="E62" s="5">
        <v>0.89457659372026643</v>
      </c>
      <c r="F62" s="4">
        <v>8426</v>
      </c>
      <c r="G62" s="5">
        <v>0.80171265461465269</v>
      </c>
      <c r="H62" s="109" t="s">
        <v>29</v>
      </c>
    </row>
    <row r="63" spans="1:8" x14ac:dyDescent="0.25">
      <c r="A63" s="155"/>
      <c r="B63" s="7" t="s">
        <v>293</v>
      </c>
      <c r="C63" s="4">
        <v>10317</v>
      </c>
      <c r="D63" s="4">
        <v>9342</v>
      </c>
      <c r="E63" s="5">
        <v>0.90549578365804018</v>
      </c>
      <c r="F63" s="4">
        <v>8511</v>
      </c>
      <c r="G63" s="5">
        <v>0.82494911311427743</v>
      </c>
      <c r="H63" s="109" t="s">
        <v>29</v>
      </c>
    </row>
    <row r="64" spans="1:8" x14ac:dyDescent="0.25">
      <c r="A64" s="155"/>
      <c r="B64" s="7" t="s">
        <v>294</v>
      </c>
      <c r="C64" s="4">
        <v>9928</v>
      </c>
      <c r="D64" s="4">
        <v>8902</v>
      </c>
      <c r="E64" s="5">
        <v>0.89665592264302985</v>
      </c>
      <c r="F64" s="4">
        <v>8058</v>
      </c>
      <c r="G64" s="5">
        <v>0.81164383561643838</v>
      </c>
      <c r="H64" s="109" t="s">
        <v>29</v>
      </c>
    </row>
    <row r="65" spans="1:8" x14ac:dyDescent="0.25">
      <c r="A65" s="156"/>
      <c r="B65" s="48" t="s">
        <v>27</v>
      </c>
      <c r="C65" s="17">
        <f>IFERROR(SUM(C60:C64), "--")</f>
        <v>50288</v>
      </c>
      <c r="D65" s="17">
        <f>IFERROR(SUM(D60:D64), "--")</f>
        <v>44945</v>
      </c>
      <c r="E65" s="91">
        <f>IFERROR(D65/C65, "--" )</f>
        <v>0.89375198854597515</v>
      </c>
      <c r="F65" s="17">
        <f>IFERROR(SUM(F60:F64), "--")</f>
        <v>40457</v>
      </c>
      <c r="G65" s="91">
        <f>IFERROR(F65/C65, "--" )</f>
        <v>0.80450604517976454</v>
      </c>
      <c r="H65" s="92" t="s">
        <v>29</v>
      </c>
    </row>
    <row r="66" spans="1:8" ht="15" customHeight="1" x14ac:dyDescent="0.25">
      <c r="A66" s="151" t="s">
        <v>56</v>
      </c>
      <c r="B66" s="81" t="s">
        <v>290</v>
      </c>
      <c r="C66" s="82">
        <v>1510</v>
      </c>
      <c r="D66" s="82">
        <v>1234</v>
      </c>
      <c r="E66" s="83">
        <v>0.81721854304635766</v>
      </c>
      <c r="F66" s="82">
        <v>1054</v>
      </c>
      <c r="G66" s="83">
        <v>0.69801324503311257</v>
      </c>
      <c r="H66" s="110" t="s">
        <v>29</v>
      </c>
    </row>
    <row r="67" spans="1:8" x14ac:dyDescent="0.25">
      <c r="A67" s="152"/>
      <c r="B67" s="81" t="s">
        <v>291</v>
      </c>
      <c r="C67" s="82">
        <v>1579</v>
      </c>
      <c r="D67" s="82">
        <v>1376</v>
      </c>
      <c r="E67" s="83">
        <v>0.87143761874604175</v>
      </c>
      <c r="F67" s="82">
        <v>1170</v>
      </c>
      <c r="G67" s="83">
        <v>0.74097530082330587</v>
      </c>
      <c r="H67" s="110" t="s">
        <v>29</v>
      </c>
    </row>
    <row r="68" spans="1:8" x14ac:dyDescent="0.25">
      <c r="A68" s="152"/>
      <c r="B68" s="81" t="s">
        <v>292</v>
      </c>
      <c r="C68" s="82">
        <v>1696</v>
      </c>
      <c r="D68" s="82">
        <v>1457</v>
      </c>
      <c r="E68" s="83">
        <v>0.85908018867924529</v>
      </c>
      <c r="F68" s="82">
        <v>1255</v>
      </c>
      <c r="G68" s="83">
        <v>0.73997641509433965</v>
      </c>
      <c r="H68" s="110" t="s">
        <v>29</v>
      </c>
    </row>
    <row r="69" spans="1:8" x14ac:dyDescent="0.25">
      <c r="A69" s="152"/>
      <c r="B69" s="81" t="s">
        <v>293</v>
      </c>
      <c r="C69" s="82">
        <v>1699</v>
      </c>
      <c r="D69" s="82">
        <v>1473</v>
      </c>
      <c r="E69" s="83">
        <v>0.86698057680988816</v>
      </c>
      <c r="F69" s="82">
        <v>1270</v>
      </c>
      <c r="G69" s="83">
        <v>0.74749852854620369</v>
      </c>
      <c r="H69" s="110" t="s">
        <v>29</v>
      </c>
    </row>
    <row r="70" spans="1:8" x14ac:dyDescent="0.25">
      <c r="A70" s="152"/>
      <c r="B70" s="81" t="s">
        <v>294</v>
      </c>
      <c r="C70" s="82">
        <v>1633</v>
      </c>
      <c r="D70" s="82">
        <v>1389</v>
      </c>
      <c r="E70" s="83">
        <v>0.85058175137783221</v>
      </c>
      <c r="F70" s="82">
        <v>1198</v>
      </c>
      <c r="G70" s="83">
        <v>0.7336191059399878</v>
      </c>
      <c r="H70" s="110" t="s">
        <v>29</v>
      </c>
    </row>
    <row r="71" spans="1:8" x14ac:dyDescent="0.25">
      <c r="A71" s="153"/>
      <c r="B71" s="87" t="s">
        <v>27</v>
      </c>
      <c r="C71" s="96">
        <f>IFERROR(SUM(C66:C70), "--")</f>
        <v>8117</v>
      </c>
      <c r="D71" s="96">
        <f>IFERROR(SUM(D66:D70), "--")</f>
        <v>6929</v>
      </c>
      <c r="E71" s="98">
        <f>IFERROR(D71/C71, "--" )</f>
        <v>0.85364050757669085</v>
      </c>
      <c r="F71" s="96">
        <f>IFERROR(SUM(F66:F70), "--")</f>
        <v>5947</v>
      </c>
      <c r="G71" s="98">
        <f>IFERROR(F71/C71, "--" )</f>
        <v>0.73265984969816433</v>
      </c>
      <c r="H71" s="97" t="s">
        <v>29</v>
      </c>
    </row>
    <row r="72" spans="1:8" ht="15" customHeight="1" x14ac:dyDescent="0.25">
      <c r="A72" s="163" t="s">
        <v>53</v>
      </c>
      <c r="B72" s="7" t="s">
        <v>290</v>
      </c>
      <c r="C72" s="4">
        <v>316</v>
      </c>
      <c r="D72" s="4">
        <v>287</v>
      </c>
      <c r="E72" s="5">
        <v>0.90822784810126578</v>
      </c>
      <c r="F72" s="4">
        <v>249</v>
      </c>
      <c r="G72" s="5">
        <v>0.78797468354430378</v>
      </c>
      <c r="H72" s="109" t="s">
        <v>29</v>
      </c>
    </row>
    <row r="73" spans="1:8" x14ac:dyDescent="0.25">
      <c r="A73" s="163"/>
      <c r="B73" s="7" t="s">
        <v>291</v>
      </c>
      <c r="C73" s="4">
        <v>214</v>
      </c>
      <c r="D73" s="4">
        <v>193</v>
      </c>
      <c r="E73" s="5">
        <v>0.90186915887850472</v>
      </c>
      <c r="F73" s="4">
        <v>174</v>
      </c>
      <c r="G73" s="5">
        <v>0.81308411214953269</v>
      </c>
      <c r="H73" s="109" t="s">
        <v>29</v>
      </c>
    </row>
    <row r="74" spans="1:8" x14ac:dyDescent="0.25">
      <c r="A74" s="163"/>
      <c r="B74" s="7" t="s">
        <v>292</v>
      </c>
      <c r="C74" s="4">
        <v>200</v>
      </c>
      <c r="D74" s="4">
        <v>184</v>
      </c>
      <c r="E74" s="5">
        <v>0.92</v>
      </c>
      <c r="F74" s="4">
        <v>158</v>
      </c>
      <c r="G74" s="5">
        <v>0.79</v>
      </c>
      <c r="H74" s="109" t="s">
        <v>29</v>
      </c>
    </row>
    <row r="75" spans="1:8" x14ac:dyDescent="0.25">
      <c r="A75" s="163"/>
      <c r="B75" s="7" t="s">
        <v>293</v>
      </c>
      <c r="C75" s="4">
        <v>153</v>
      </c>
      <c r="D75" s="4">
        <v>137</v>
      </c>
      <c r="E75" s="5">
        <v>0.89542483660130723</v>
      </c>
      <c r="F75" s="4">
        <v>118</v>
      </c>
      <c r="G75" s="5">
        <v>0.77124183006535951</v>
      </c>
      <c r="H75" s="109" t="s">
        <v>29</v>
      </c>
    </row>
    <row r="76" spans="1:8" x14ac:dyDescent="0.25">
      <c r="A76" s="163"/>
      <c r="B76" s="7" t="s">
        <v>294</v>
      </c>
      <c r="C76" s="4">
        <v>190</v>
      </c>
      <c r="D76" s="4">
        <v>159</v>
      </c>
      <c r="E76" s="5">
        <v>0.83684210526315794</v>
      </c>
      <c r="F76" s="4">
        <v>133</v>
      </c>
      <c r="G76" s="5">
        <v>0.7</v>
      </c>
      <c r="H76" s="109" t="s">
        <v>29</v>
      </c>
    </row>
    <row r="77" spans="1:8" x14ac:dyDescent="0.25">
      <c r="A77" s="163"/>
      <c r="B77" s="48" t="s">
        <v>27</v>
      </c>
      <c r="C77" s="17">
        <f>IFERROR(SUM(C72:C76), "--")</f>
        <v>1073</v>
      </c>
      <c r="D77" s="17">
        <f>IFERROR(SUM(D72:D76), "--")</f>
        <v>960</v>
      </c>
      <c r="E77" s="91">
        <f>IFERROR(D77/C77, "--" )</f>
        <v>0.89468779123951536</v>
      </c>
      <c r="F77" s="17">
        <f>IFERROR(SUM(F72:F76), "--")</f>
        <v>832</v>
      </c>
      <c r="G77" s="91">
        <f>IFERROR(F77/C77, "--" )</f>
        <v>0.77539608574091334</v>
      </c>
      <c r="H77" s="92" t="s">
        <v>29</v>
      </c>
    </row>
  </sheetData>
  <mergeCells count="13">
    <mergeCell ref="A72:A77"/>
    <mergeCell ref="A66:A71"/>
    <mergeCell ref="A60:A65"/>
    <mergeCell ref="A54:A59"/>
    <mergeCell ref="A48:A53"/>
    <mergeCell ref="A42:A47"/>
    <mergeCell ref="A36:A41"/>
    <mergeCell ref="A1:H1"/>
    <mergeCell ref="A3:A8"/>
    <mergeCell ref="A30:A35"/>
    <mergeCell ref="A24:A29"/>
    <mergeCell ref="A17:A22"/>
    <mergeCell ref="A11:A16"/>
  </mergeCells>
  <hyperlinks>
    <hyperlink ref="C10" location="Definitions!A3" display="Enrollment"/>
    <hyperlink ref="C23" location="Definitions!A3" display="Enrollment"/>
    <hyperlink ref="D10" location="Definitions!A5" display="Retained"/>
    <hyperlink ref="D23" location="Definitions!A5" display="Retained"/>
    <hyperlink ref="E10" location="Definitions!A6" display="Retention Rate"/>
    <hyperlink ref="E23" location="Definitions!A6" display="Retention Rate"/>
    <hyperlink ref="F10" location="Definitions!A7" display="Successful"/>
    <hyperlink ref="F23" location="Definitions!A7" display="Successful"/>
    <hyperlink ref="G10" location="Definitions!A8" display="Success Rate"/>
    <hyperlink ref="G23" location="Definitions!A8" display="Success Rate"/>
    <hyperlink ref="H10" location="Definitions!A9" display="Course GPA"/>
    <hyperlink ref="H23" location="Definitions!A9" display="Course GPA"/>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2" manualBreakCount="2">
    <brk id="22" max="16383" man="1"/>
    <brk id="5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H20"/>
  <sheetViews>
    <sheetView zoomScaleNormal="100" workbookViewId="0">
      <selection sqref="A1:H1"/>
    </sheetView>
  </sheetViews>
  <sheetFormatPr defaultRowHeight="15" x14ac:dyDescent="0.25"/>
  <cols>
    <col min="1" max="1" width="20" style="35" customWidth="1"/>
    <col min="2" max="4" width="12.7109375" style="36" customWidth="1"/>
    <col min="5" max="5" width="12.7109375" style="37" customWidth="1"/>
    <col min="6" max="6" width="12.7109375" style="36" customWidth="1"/>
    <col min="7" max="7" width="12.7109375" style="37" customWidth="1"/>
    <col min="8" max="8" width="12.7109375" style="38" customWidth="1"/>
    <col min="9" max="22" width="14.7109375" customWidth="1"/>
  </cols>
  <sheetData>
    <row r="1" spans="1:8" ht="30" customHeight="1" x14ac:dyDescent="0.25">
      <c r="A1" s="164" t="s">
        <v>94</v>
      </c>
      <c r="B1" s="165"/>
      <c r="C1" s="165"/>
      <c r="D1" s="165"/>
      <c r="E1" s="165"/>
      <c r="F1" s="165"/>
      <c r="G1" s="165"/>
      <c r="H1" s="165"/>
    </row>
    <row r="2" spans="1:8" ht="30" x14ac:dyDescent="0.25">
      <c r="A2" s="25" t="s">
        <v>42</v>
      </c>
      <c r="B2" s="2" t="s">
        <v>1</v>
      </c>
      <c r="C2" s="59" t="s">
        <v>45</v>
      </c>
      <c r="D2" s="59" t="s">
        <v>46</v>
      </c>
      <c r="E2" s="59" t="s">
        <v>43</v>
      </c>
      <c r="F2" s="59" t="s">
        <v>47</v>
      </c>
      <c r="G2" s="59" t="s">
        <v>0</v>
      </c>
      <c r="H2" s="59" t="s">
        <v>44</v>
      </c>
    </row>
    <row r="3" spans="1:8" x14ac:dyDescent="0.25">
      <c r="A3" s="170" t="s">
        <v>41</v>
      </c>
      <c r="B3" s="7" t="s">
        <v>290</v>
      </c>
      <c r="C3" s="26">
        <v>16568</v>
      </c>
      <c r="D3" s="26">
        <v>14476</v>
      </c>
      <c r="E3" s="27">
        <v>0.8737324963785611</v>
      </c>
      <c r="F3" s="26">
        <v>12347</v>
      </c>
      <c r="G3" s="27">
        <v>0.7452317720907774</v>
      </c>
      <c r="H3" s="30" t="s">
        <v>29</v>
      </c>
    </row>
    <row r="4" spans="1:8" x14ac:dyDescent="0.25">
      <c r="A4" s="171"/>
      <c r="B4" s="7" t="s">
        <v>291</v>
      </c>
      <c r="C4" s="26">
        <v>16258</v>
      </c>
      <c r="D4" s="26">
        <v>14452</v>
      </c>
      <c r="E4" s="27">
        <v>0.88891622585803909</v>
      </c>
      <c r="F4" s="26">
        <v>12452</v>
      </c>
      <c r="G4" s="27">
        <v>0.76589986468200266</v>
      </c>
      <c r="H4" s="30" t="s">
        <v>29</v>
      </c>
    </row>
    <row r="5" spans="1:8" x14ac:dyDescent="0.25">
      <c r="A5" s="171"/>
      <c r="B5" s="7" t="s">
        <v>292</v>
      </c>
      <c r="C5" s="26">
        <v>16303</v>
      </c>
      <c r="D5" s="26">
        <v>14515</v>
      </c>
      <c r="E5" s="27">
        <v>0.89032693369318527</v>
      </c>
      <c r="F5" s="26">
        <v>12628</v>
      </c>
      <c r="G5" s="27">
        <v>0.77458136539287248</v>
      </c>
      <c r="H5" s="30" t="s">
        <v>29</v>
      </c>
    </row>
    <row r="6" spans="1:8" x14ac:dyDescent="0.25">
      <c r="A6" s="171"/>
      <c r="B6" s="7" t="s">
        <v>293</v>
      </c>
      <c r="C6" s="26">
        <v>15642</v>
      </c>
      <c r="D6" s="26">
        <v>14031</v>
      </c>
      <c r="E6" s="27">
        <v>0.89700805523590332</v>
      </c>
      <c r="F6" s="26">
        <v>12298</v>
      </c>
      <c r="G6" s="27">
        <v>0.78621659634317864</v>
      </c>
      <c r="H6" s="30" t="s">
        <v>29</v>
      </c>
    </row>
    <row r="7" spans="1:8" x14ac:dyDescent="0.25">
      <c r="A7" s="171"/>
      <c r="B7" s="7" t="s">
        <v>294</v>
      </c>
      <c r="C7" s="26">
        <v>13872</v>
      </c>
      <c r="D7" s="26">
        <v>12354</v>
      </c>
      <c r="E7" s="27">
        <v>0.89057093425605538</v>
      </c>
      <c r="F7" s="26">
        <v>10901</v>
      </c>
      <c r="G7" s="27">
        <v>0.78582756632064588</v>
      </c>
      <c r="H7" s="30" t="s">
        <v>29</v>
      </c>
    </row>
    <row r="8" spans="1:8" s="66" customFormat="1" x14ac:dyDescent="0.25">
      <c r="A8" s="172"/>
      <c r="B8" s="48" t="s">
        <v>27</v>
      </c>
      <c r="C8" s="17">
        <f>IFERROR(SUM(C3:C7), "--")</f>
        <v>78643</v>
      </c>
      <c r="D8" s="17">
        <f>IFERROR(SUM(D3:D7), "--")</f>
        <v>69828</v>
      </c>
      <c r="E8" s="91">
        <f>IFERROR(D8/C8, "--" )</f>
        <v>0.88791119362180992</v>
      </c>
      <c r="F8" s="17">
        <f>IFERROR(SUM(F3:F7), "--")</f>
        <v>60626</v>
      </c>
      <c r="G8" s="91">
        <f>IFERROR(F8/C8, "--" )</f>
        <v>0.77090141525628475</v>
      </c>
      <c r="H8" s="86" t="s">
        <v>29</v>
      </c>
    </row>
    <row r="9" spans="1:8" x14ac:dyDescent="0.25">
      <c r="A9" s="167" t="s">
        <v>49</v>
      </c>
      <c r="B9" s="81" t="s">
        <v>290</v>
      </c>
      <c r="C9" s="34">
        <v>3398</v>
      </c>
      <c r="D9" s="34">
        <v>2694</v>
      </c>
      <c r="E9" s="85">
        <v>0.79281930547380808</v>
      </c>
      <c r="F9" s="34">
        <v>2258</v>
      </c>
      <c r="G9" s="85">
        <v>0.66450853443201885</v>
      </c>
      <c r="H9" s="84" t="s">
        <v>29</v>
      </c>
    </row>
    <row r="10" spans="1:8" x14ac:dyDescent="0.25">
      <c r="A10" s="168"/>
      <c r="B10" s="81" t="s">
        <v>291</v>
      </c>
      <c r="C10" s="34">
        <v>4304</v>
      </c>
      <c r="D10" s="34">
        <v>3547</v>
      </c>
      <c r="E10" s="85">
        <v>0.82411710037174724</v>
      </c>
      <c r="F10" s="34">
        <v>2949</v>
      </c>
      <c r="G10" s="85">
        <v>0.68517657992565051</v>
      </c>
      <c r="H10" s="84" t="s">
        <v>29</v>
      </c>
    </row>
    <row r="11" spans="1:8" x14ac:dyDescent="0.25">
      <c r="A11" s="168"/>
      <c r="B11" s="81" t="s">
        <v>292</v>
      </c>
      <c r="C11" s="34">
        <v>5174</v>
      </c>
      <c r="D11" s="34">
        <v>4338</v>
      </c>
      <c r="E11" s="85">
        <v>0.83842288364901429</v>
      </c>
      <c r="F11" s="34">
        <v>3601</v>
      </c>
      <c r="G11" s="85">
        <v>0.6959798994974874</v>
      </c>
      <c r="H11" s="84" t="s">
        <v>29</v>
      </c>
    </row>
    <row r="12" spans="1:8" x14ac:dyDescent="0.25">
      <c r="A12" s="168"/>
      <c r="B12" s="81" t="s">
        <v>293</v>
      </c>
      <c r="C12" s="34">
        <v>5598</v>
      </c>
      <c r="D12" s="34">
        <v>4712</v>
      </c>
      <c r="E12" s="85">
        <v>0.84172918899607008</v>
      </c>
      <c r="F12" s="34">
        <v>4074</v>
      </c>
      <c r="G12" s="85">
        <v>0.72775991425509112</v>
      </c>
      <c r="H12" s="84" t="s">
        <v>29</v>
      </c>
    </row>
    <row r="13" spans="1:8" x14ac:dyDescent="0.25">
      <c r="A13" s="168"/>
      <c r="B13" s="81" t="s">
        <v>294</v>
      </c>
      <c r="C13" s="34">
        <v>6473</v>
      </c>
      <c r="D13" s="34">
        <v>5458</v>
      </c>
      <c r="E13" s="85">
        <v>0.84319480920747725</v>
      </c>
      <c r="F13" s="34">
        <v>4641</v>
      </c>
      <c r="G13" s="85">
        <v>0.71697821720994903</v>
      </c>
      <c r="H13" s="84" t="s">
        <v>29</v>
      </c>
    </row>
    <row r="14" spans="1:8" s="66" customFormat="1" x14ac:dyDescent="0.25">
      <c r="A14" s="169"/>
      <c r="B14" s="87" t="s">
        <v>27</v>
      </c>
      <c r="C14" s="96">
        <f>IFERROR(SUM(C9:C13), "--")</f>
        <v>24947</v>
      </c>
      <c r="D14" s="96">
        <f>IFERROR(SUM(D9:D13), "--")</f>
        <v>20749</v>
      </c>
      <c r="E14" s="98">
        <f>IFERROR(D14/C14, "--" )</f>
        <v>0.8317232532969896</v>
      </c>
      <c r="F14" s="96">
        <f>IFERROR(SUM(F9:F13), "--")</f>
        <v>17523</v>
      </c>
      <c r="G14" s="98">
        <f>IFERROR(F14/C14, "--" )</f>
        <v>0.70240910730749184</v>
      </c>
      <c r="H14" s="88" t="s">
        <v>29</v>
      </c>
    </row>
    <row r="15" spans="1:8" ht="15" customHeight="1" x14ac:dyDescent="0.25">
      <c r="A15" s="166" t="s">
        <v>48</v>
      </c>
      <c r="B15" s="7" t="s">
        <v>290</v>
      </c>
      <c r="C15" s="28">
        <v>625</v>
      </c>
      <c r="D15" s="28">
        <v>491</v>
      </c>
      <c r="E15" s="29">
        <v>0.78559999999999997</v>
      </c>
      <c r="F15" s="28">
        <v>377</v>
      </c>
      <c r="G15" s="29">
        <v>0.60319999999999996</v>
      </c>
      <c r="H15" s="30" t="s">
        <v>29</v>
      </c>
    </row>
    <row r="16" spans="1:8" x14ac:dyDescent="0.25">
      <c r="A16" s="166"/>
      <c r="B16" s="7" t="s">
        <v>291</v>
      </c>
      <c r="C16" s="28">
        <v>768</v>
      </c>
      <c r="D16" s="28">
        <v>618</v>
      </c>
      <c r="E16" s="29">
        <v>0.8046875</v>
      </c>
      <c r="F16" s="28">
        <v>498</v>
      </c>
      <c r="G16" s="29">
        <v>0.6484375</v>
      </c>
      <c r="H16" s="30" t="s">
        <v>29</v>
      </c>
    </row>
    <row r="17" spans="1:8" x14ac:dyDescent="0.25">
      <c r="A17" s="166"/>
      <c r="B17" s="7" t="s">
        <v>292</v>
      </c>
      <c r="C17" s="28">
        <v>791</v>
      </c>
      <c r="D17" s="28">
        <v>665</v>
      </c>
      <c r="E17" s="29">
        <v>0.84070796460176989</v>
      </c>
      <c r="F17" s="28">
        <v>532</v>
      </c>
      <c r="G17" s="29">
        <v>0.67256637168141598</v>
      </c>
      <c r="H17" s="30" t="s">
        <v>29</v>
      </c>
    </row>
    <row r="18" spans="1:8" x14ac:dyDescent="0.25">
      <c r="A18" s="166"/>
      <c r="B18" s="7" t="s">
        <v>293</v>
      </c>
      <c r="C18" s="28">
        <v>572</v>
      </c>
      <c r="D18" s="28">
        <v>474</v>
      </c>
      <c r="E18" s="29">
        <v>0.82867132867132864</v>
      </c>
      <c r="F18" s="28">
        <v>381</v>
      </c>
      <c r="G18" s="29">
        <v>0.66608391608391604</v>
      </c>
      <c r="H18" s="30" t="s">
        <v>29</v>
      </c>
    </row>
    <row r="19" spans="1:8" x14ac:dyDescent="0.25">
      <c r="A19" s="166"/>
      <c r="B19" s="7" t="s">
        <v>294</v>
      </c>
      <c r="C19" s="28">
        <v>541</v>
      </c>
      <c r="D19" s="28">
        <v>451</v>
      </c>
      <c r="E19" s="29">
        <v>0.83364140480591498</v>
      </c>
      <c r="F19" s="28">
        <v>379</v>
      </c>
      <c r="G19" s="29">
        <v>0.70055452865064693</v>
      </c>
      <c r="H19" s="30" t="s">
        <v>29</v>
      </c>
    </row>
    <row r="20" spans="1:8" s="66" customFormat="1" x14ac:dyDescent="0.25">
      <c r="A20" s="166"/>
      <c r="B20" s="48" t="s">
        <v>27</v>
      </c>
      <c r="C20" s="17">
        <f>IFERROR(SUM(C15:C19), "--")</f>
        <v>3297</v>
      </c>
      <c r="D20" s="17">
        <f>IFERROR(SUM(D15:D19), "--")</f>
        <v>2699</v>
      </c>
      <c r="E20" s="91">
        <f>IFERROR(D20/C20, "--" )</f>
        <v>0.81862299059751287</v>
      </c>
      <c r="F20" s="17">
        <f>IFERROR(SUM(F15:F19), "--")</f>
        <v>2167</v>
      </c>
      <c r="G20" s="91">
        <f>IFERROR(F20/C20, "--" )</f>
        <v>0.6572641795571732</v>
      </c>
      <c r="H20" s="89" t="s">
        <v>29</v>
      </c>
    </row>
  </sheetData>
  <mergeCells count="4">
    <mergeCell ref="A1:H1"/>
    <mergeCell ref="A15:A20"/>
    <mergeCell ref="A9:A14"/>
    <mergeCell ref="A3:A8"/>
  </mergeCells>
  <hyperlinks>
    <hyperlink ref="C2" location="Definitions!A3" display="Enrollment"/>
    <hyperlink ref="D2" location="Definitions!A5" display="Retained"/>
    <hyperlink ref="E2" location="Definitions!A6" display="Retention Rate"/>
    <hyperlink ref="F2" location="Definitions!A7" display="Successful"/>
    <hyperlink ref="G2" location="Definitions!A8" display="Success Rate"/>
    <hyperlink ref="H2" location="Definitions!A9" display="Course GPA"/>
    <hyperlink ref="A3:A7" location="Definitions!A11" display="On-Campus"/>
    <hyperlink ref="A9:A13" location="Definitions!A12" display="100% Online"/>
    <hyperlink ref="A15:A19" location="Definitions!A13" display="Less Than 50% Online"/>
  </hyperlinks>
  <printOptions horizontalCentered="1"/>
  <pageMargins left="0.7" right="0.7" top="0.75" bottom="0.75" header="0.3" footer="0.3"/>
  <pageSetup fitToWidth="2" fitToHeight="0" orientation="landscape" r:id="rId1"/>
  <headerFooter>
    <oddHeader>&amp;CCuyamaca College Program Review 2019-2020</oddHeader>
    <oddFooter>&amp;CInstitutional Effectiveness, Success, and Equity Office (August 2019)</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L47"/>
  <sheetViews>
    <sheetView zoomScaleNormal="100" zoomScaleSheetLayoutView="100" workbookViewId="0">
      <pane ySplit="11" topLeftCell="A12" activePane="bottomLeft" state="frozen"/>
      <selection pane="bottomLeft" sqref="A1:H2"/>
    </sheetView>
  </sheetViews>
  <sheetFormatPr defaultRowHeight="15" x14ac:dyDescent="0.25"/>
  <cols>
    <col min="1" max="1" width="22.7109375" style="80" customWidth="1"/>
    <col min="2" max="2" width="12.7109375" style="1" customWidth="1"/>
    <col min="3" max="4" width="12.7109375" style="10" customWidth="1"/>
    <col min="5" max="5" width="12.7109375" style="120" customWidth="1"/>
    <col min="6" max="6" width="12.7109375" style="10" customWidth="1"/>
    <col min="7" max="7" width="12.7109375" style="120" customWidth="1"/>
    <col min="8" max="8" width="12.7109375" style="1" customWidth="1"/>
    <col min="9" max="9" width="9.140625" style="3"/>
  </cols>
  <sheetData>
    <row r="1" spans="1:12" x14ac:dyDescent="0.25">
      <c r="A1" s="146" t="s">
        <v>295</v>
      </c>
      <c r="B1" s="146"/>
      <c r="C1" s="146"/>
      <c r="D1" s="146"/>
      <c r="E1" s="146"/>
      <c r="F1" s="146"/>
      <c r="G1" s="146"/>
      <c r="H1" s="146"/>
      <c r="I1" s="13"/>
      <c r="J1" s="12"/>
      <c r="K1" s="12"/>
      <c r="L1" s="12"/>
    </row>
    <row r="2" spans="1:12" x14ac:dyDescent="0.25">
      <c r="A2" s="146"/>
      <c r="B2" s="146"/>
      <c r="C2" s="146"/>
      <c r="D2" s="146"/>
      <c r="E2" s="146"/>
      <c r="F2" s="146"/>
      <c r="G2" s="146"/>
      <c r="H2" s="146"/>
      <c r="I2" s="13"/>
      <c r="J2" s="13"/>
      <c r="K2" s="13"/>
      <c r="L2" s="13"/>
    </row>
    <row r="3" spans="1:12" s="23" customFormat="1" ht="30" x14ac:dyDescent="0.25">
      <c r="A3" s="49"/>
      <c r="B3" s="2" t="s">
        <v>1</v>
      </c>
      <c r="C3" s="122" t="s">
        <v>45</v>
      </c>
      <c r="D3" s="122" t="s">
        <v>46</v>
      </c>
      <c r="E3" s="118" t="s">
        <v>43</v>
      </c>
      <c r="F3" s="122" t="s">
        <v>47</v>
      </c>
      <c r="G3" s="118" t="s">
        <v>0</v>
      </c>
      <c r="H3" s="59" t="s">
        <v>44</v>
      </c>
      <c r="I3" s="50"/>
      <c r="J3" s="50"/>
      <c r="K3" s="50"/>
      <c r="L3" s="50"/>
    </row>
    <row r="4" spans="1:12" x14ac:dyDescent="0.25">
      <c r="A4" s="176" t="s">
        <v>92</v>
      </c>
      <c r="B4" s="7" t="s">
        <v>290</v>
      </c>
      <c r="C4" s="4">
        <v>20591</v>
      </c>
      <c r="D4" s="4">
        <v>17661</v>
      </c>
      <c r="E4" s="119">
        <v>0.85770482249526492</v>
      </c>
      <c r="F4" s="4">
        <v>14982</v>
      </c>
      <c r="G4" s="119">
        <v>0.72759943664707882</v>
      </c>
      <c r="H4" s="14" t="s">
        <v>29</v>
      </c>
      <c r="I4" s="19"/>
      <c r="J4" s="19"/>
      <c r="K4" s="13"/>
      <c r="L4" s="13"/>
    </row>
    <row r="5" spans="1:12" x14ac:dyDescent="0.25">
      <c r="A5" s="177"/>
      <c r="B5" s="7" t="s">
        <v>291</v>
      </c>
      <c r="C5" s="4">
        <v>21330</v>
      </c>
      <c r="D5" s="4">
        <v>18617</v>
      </c>
      <c r="E5" s="5">
        <v>0.87280825128926398</v>
      </c>
      <c r="F5" s="4">
        <v>15899</v>
      </c>
      <c r="G5" s="5">
        <v>0.74538209095171115</v>
      </c>
      <c r="H5" s="6" t="s">
        <v>29</v>
      </c>
      <c r="I5" s="19"/>
      <c r="J5" s="19"/>
      <c r="K5" s="13"/>
      <c r="L5" s="13"/>
    </row>
    <row r="6" spans="1:12" x14ac:dyDescent="0.25">
      <c r="A6" s="177"/>
      <c r="B6" s="7" t="s">
        <v>292</v>
      </c>
      <c r="C6" s="4">
        <v>22268</v>
      </c>
      <c r="D6" s="4">
        <v>19518</v>
      </c>
      <c r="E6" s="5">
        <v>0.87650440093407578</v>
      </c>
      <c r="F6" s="4">
        <v>16761</v>
      </c>
      <c r="G6" s="5">
        <v>0.75269444943416564</v>
      </c>
      <c r="H6" s="6" t="s">
        <v>29</v>
      </c>
      <c r="I6" s="19"/>
      <c r="J6" s="19"/>
      <c r="K6" s="13"/>
      <c r="L6" s="13"/>
    </row>
    <row r="7" spans="1:12" x14ac:dyDescent="0.25">
      <c r="A7" s="177"/>
      <c r="B7" s="7" t="s">
        <v>293</v>
      </c>
      <c r="C7" s="4">
        <v>21812</v>
      </c>
      <c r="D7" s="4">
        <v>19217</v>
      </c>
      <c r="E7" s="5">
        <v>0.88102879149092239</v>
      </c>
      <c r="F7" s="4">
        <v>16753</v>
      </c>
      <c r="G7" s="5">
        <v>0.76806345131120479</v>
      </c>
      <c r="H7" s="6" t="s">
        <v>29</v>
      </c>
      <c r="I7" s="19"/>
      <c r="J7" s="19"/>
      <c r="K7" s="13"/>
      <c r="L7" s="13"/>
    </row>
    <row r="8" spans="1:12" x14ac:dyDescent="0.25">
      <c r="A8" s="177"/>
      <c r="B8" s="7" t="s">
        <v>294</v>
      </c>
      <c r="C8" s="4">
        <v>20886</v>
      </c>
      <c r="D8" s="4">
        <v>18263</v>
      </c>
      <c r="E8" s="5">
        <v>0.87441348271569475</v>
      </c>
      <c r="F8" s="4">
        <v>15921</v>
      </c>
      <c r="G8" s="5">
        <v>0.76228095374892268</v>
      </c>
      <c r="H8" s="6" t="s">
        <v>29</v>
      </c>
      <c r="I8" s="19"/>
      <c r="J8" s="19"/>
      <c r="K8" s="13"/>
      <c r="L8" s="13"/>
    </row>
    <row r="9" spans="1:12" x14ac:dyDescent="0.25">
      <c r="A9" s="178"/>
      <c r="B9" s="48" t="s">
        <v>27</v>
      </c>
      <c r="C9" s="17">
        <f>IFERROR(SUM(C4:C8), "--")</f>
        <v>106887</v>
      </c>
      <c r="D9" s="17">
        <f>IFERROR(SUM(D4:D8), "--")</f>
        <v>93276</v>
      </c>
      <c r="E9" s="91">
        <f>IFERROR(D9/C9, "--" )</f>
        <v>0.8726599118695445</v>
      </c>
      <c r="F9" s="17">
        <f>IFERROR(SUM(F4:F8), "--")</f>
        <v>80316</v>
      </c>
      <c r="G9" s="91">
        <f>IFERROR(F9/C9, "--" )</f>
        <v>0.75141036795868532</v>
      </c>
      <c r="H9" s="92" t="s">
        <v>29</v>
      </c>
      <c r="I9" s="19"/>
      <c r="J9" s="19"/>
      <c r="K9" s="13"/>
      <c r="L9" s="13"/>
    </row>
    <row r="10" spans="1:12" x14ac:dyDescent="0.25">
      <c r="A10" s="99"/>
    </row>
    <row r="11" spans="1:12" s="23" customFormat="1" ht="30" x14ac:dyDescent="0.25">
      <c r="A11" s="79" t="s">
        <v>280</v>
      </c>
      <c r="B11" s="2" t="s">
        <v>1</v>
      </c>
      <c r="C11" s="122" t="s">
        <v>45</v>
      </c>
      <c r="D11" s="122" t="s">
        <v>46</v>
      </c>
      <c r="E11" s="118" t="s">
        <v>43</v>
      </c>
      <c r="F11" s="122" t="s">
        <v>47</v>
      </c>
      <c r="G11" s="118" t="s">
        <v>0</v>
      </c>
      <c r="H11" s="59" t="s">
        <v>44</v>
      </c>
      <c r="I11" s="51"/>
    </row>
    <row r="12" spans="1:12" ht="15" customHeight="1" x14ac:dyDescent="0.25">
      <c r="A12" s="179" t="s">
        <v>281</v>
      </c>
      <c r="B12" s="7" t="s">
        <v>290</v>
      </c>
      <c r="C12" s="4">
        <v>9045</v>
      </c>
      <c r="D12" s="4">
        <v>7881</v>
      </c>
      <c r="E12" s="5">
        <v>0.87131011608623554</v>
      </c>
      <c r="F12" s="4">
        <v>6791</v>
      </c>
      <c r="G12" s="5">
        <v>0.75080154781647324</v>
      </c>
      <c r="H12" s="109" t="s">
        <v>29</v>
      </c>
    </row>
    <row r="13" spans="1:12" x14ac:dyDescent="0.25">
      <c r="A13" s="180"/>
      <c r="B13" s="7" t="s">
        <v>291</v>
      </c>
      <c r="C13" s="4">
        <v>9079</v>
      </c>
      <c r="D13" s="4">
        <v>8025</v>
      </c>
      <c r="E13" s="5">
        <v>0.8839079193743804</v>
      </c>
      <c r="F13" s="4">
        <v>6944</v>
      </c>
      <c r="G13" s="5">
        <v>0.76484194294525831</v>
      </c>
      <c r="H13" s="109" t="s">
        <v>29</v>
      </c>
      <c r="I13" s="52"/>
    </row>
    <row r="14" spans="1:12" x14ac:dyDescent="0.25">
      <c r="A14" s="180"/>
      <c r="B14" s="7" t="s">
        <v>292</v>
      </c>
      <c r="C14" s="4">
        <v>9433</v>
      </c>
      <c r="D14" s="4">
        <v>8283</v>
      </c>
      <c r="E14" s="5">
        <v>0.87808756493162299</v>
      </c>
      <c r="F14" s="4">
        <v>7248</v>
      </c>
      <c r="G14" s="5">
        <v>0.76836637337008373</v>
      </c>
      <c r="H14" s="109" t="s">
        <v>29</v>
      </c>
      <c r="I14" s="52"/>
    </row>
    <row r="15" spans="1:12" x14ac:dyDescent="0.25">
      <c r="A15" s="180"/>
      <c r="B15" s="7" t="s">
        <v>293</v>
      </c>
      <c r="C15" s="4">
        <v>8863</v>
      </c>
      <c r="D15" s="4">
        <v>7901</v>
      </c>
      <c r="E15" s="5">
        <v>0.89145887397043888</v>
      </c>
      <c r="F15" s="4">
        <v>6905</v>
      </c>
      <c r="G15" s="5">
        <v>0.77908157508744214</v>
      </c>
      <c r="H15" s="109" t="s">
        <v>29</v>
      </c>
      <c r="I15" s="52"/>
    </row>
    <row r="16" spans="1:12" x14ac:dyDescent="0.25">
      <c r="A16" s="180"/>
      <c r="B16" s="7" t="s">
        <v>294</v>
      </c>
      <c r="C16" s="4">
        <v>8331</v>
      </c>
      <c r="D16" s="4">
        <v>7254</v>
      </c>
      <c r="E16" s="5">
        <v>0.87072380266474614</v>
      </c>
      <c r="F16" s="4">
        <v>6280</v>
      </c>
      <c r="G16" s="5">
        <v>0.75381106709878765</v>
      </c>
      <c r="H16" s="109" t="s">
        <v>29</v>
      </c>
      <c r="I16" s="52"/>
    </row>
    <row r="17" spans="1:9" x14ac:dyDescent="0.25">
      <c r="A17" s="181"/>
      <c r="B17" s="48" t="s">
        <v>27</v>
      </c>
      <c r="C17" s="17">
        <f>IFERROR(SUM(C12:C16), "--")</f>
        <v>44751</v>
      </c>
      <c r="D17" s="17">
        <f>IFERROR(SUM(D12:D16), "--")</f>
        <v>39344</v>
      </c>
      <c r="E17" s="91">
        <f>IFERROR(D17/C17, "--" )</f>
        <v>0.87917588433778016</v>
      </c>
      <c r="F17" s="17">
        <f>IFERROR(SUM(F12:F16), "--")</f>
        <v>34168</v>
      </c>
      <c r="G17" s="91">
        <f>IFERROR(F17/C17, "--" )</f>
        <v>0.76351366449911728</v>
      </c>
      <c r="H17" s="92" t="s">
        <v>29</v>
      </c>
      <c r="I17" s="52"/>
    </row>
    <row r="18" spans="1:9" ht="15" customHeight="1" x14ac:dyDescent="0.25">
      <c r="A18" s="173" t="s">
        <v>286</v>
      </c>
      <c r="B18" s="81" t="s">
        <v>290</v>
      </c>
      <c r="C18" s="82">
        <v>1612</v>
      </c>
      <c r="D18" s="82">
        <v>1409</v>
      </c>
      <c r="E18" s="83">
        <v>0.87406947890818854</v>
      </c>
      <c r="F18" s="82">
        <v>1227</v>
      </c>
      <c r="G18" s="83">
        <v>0.76116625310173702</v>
      </c>
      <c r="H18" s="110" t="s">
        <v>29</v>
      </c>
    </row>
    <row r="19" spans="1:9" x14ac:dyDescent="0.25">
      <c r="A19" s="174"/>
      <c r="B19" s="81" t="s">
        <v>291</v>
      </c>
      <c r="C19" s="82">
        <v>1770</v>
      </c>
      <c r="D19" s="82">
        <v>1561</v>
      </c>
      <c r="E19" s="83">
        <v>0.88192090395480227</v>
      </c>
      <c r="F19" s="82">
        <v>1385</v>
      </c>
      <c r="G19" s="83">
        <v>0.78248587570621464</v>
      </c>
      <c r="H19" s="110" t="s">
        <v>29</v>
      </c>
      <c r="I19" s="52"/>
    </row>
    <row r="20" spans="1:9" x14ac:dyDescent="0.25">
      <c r="A20" s="174"/>
      <c r="B20" s="81" t="s">
        <v>292</v>
      </c>
      <c r="C20" s="82">
        <v>1867</v>
      </c>
      <c r="D20" s="82">
        <v>1720</v>
      </c>
      <c r="E20" s="83">
        <v>0.92126405998928762</v>
      </c>
      <c r="F20" s="82">
        <v>1475</v>
      </c>
      <c r="G20" s="83">
        <v>0.79003749330476702</v>
      </c>
      <c r="H20" s="110" t="s">
        <v>29</v>
      </c>
      <c r="I20" s="52"/>
    </row>
    <row r="21" spans="1:9" x14ac:dyDescent="0.25">
      <c r="A21" s="174"/>
      <c r="B21" s="81" t="s">
        <v>293</v>
      </c>
      <c r="C21" s="82">
        <v>1695</v>
      </c>
      <c r="D21" s="82">
        <v>1540</v>
      </c>
      <c r="E21" s="83">
        <v>0.90855457227138647</v>
      </c>
      <c r="F21" s="82">
        <v>1458</v>
      </c>
      <c r="G21" s="83">
        <v>0.86017699115044244</v>
      </c>
      <c r="H21" s="110" t="s">
        <v>29</v>
      </c>
      <c r="I21" s="52"/>
    </row>
    <row r="22" spans="1:9" x14ac:dyDescent="0.25">
      <c r="A22" s="174"/>
      <c r="B22" s="81" t="s">
        <v>294</v>
      </c>
      <c r="C22" s="82">
        <v>1746</v>
      </c>
      <c r="D22" s="82">
        <v>1577</v>
      </c>
      <c r="E22" s="83">
        <v>0.9032073310423826</v>
      </c>
      <c r="F22" s="82">
        <v>1453</v>
      </c>
      <c r="G22" s="83">
        <v>0.83218785796105388</v>
      </c>
      <c r="H22" s="110" t="s">
        <v>29</v>
      </c>
      <c r="I22" s="52"/>
    </row>
    <row r="23" spans="1:9" x14ac:dyDescent="0.25">
      <c r="A23" s="175"/>
      <c r="B23" s="87" t="s">
        <v>27</v>
      </c>
      <c r="C23" s="96">
        <f>IFERROR(SUM(C18:C22), "--")</f>
        <v>8690</v>
      </c>
      <c r="D23" s="96">
        <f>IFERROR(SUM(D18:D22), "--")</f>
        <v>7807</v>
      </c>
      <c r="E23" s="98">
        <f>IFERROR(D23/C23, "--" )</f>
        <v>0.89838895281933262</v>
      </c>
      <c r="F23" s="96">
        <f>IFERROR(SUM(F18:F22), "--")</f>
        <v>6998</v>
      </c>
      <c r="G23" s="98">
        <f>IFERROR(F23/C23, "--" )</f>
        <v>0.80529344073647868</v>
      </c>
      <c r="H23" s="97" t="s">
        <v>29</v>
      </c>
      <c r="I23" s="52"/>
    </row>
    <row r="24" spans="1:9" ht="15" customHeight="1" x14ac:dyDescent="0.25">
      <c r="A24" s="179" t="s">
        <v>282</v>
      </c>
      <c r="B24" s="7" t="s">
        <v>290</v>
      </c>
      <c r="C24" s="4">
        <v>4764</v>
      </c>
      <c r="D24" s="4">
        <v>4038</v>
      </c>
      <c r="E24" s="5">
        <v>0.84760705289672544</v>
      </c>
      <c r="F24" s="4">
        <v>3399</v>
      </c>
      <c r="G24" s="5">
        <v>0.71347607052896722</v>
      </c>
      <c r="H24" s="109" t="s">
        <v>29</v>
      </c>
    </row>
    <row r="25" spans="1:9" x14ac:dyDescent="0.25">
      <c r="A25" s="180"/>
      <c r="B25" s="7" t="s">
        <v>291</v>
      </c>
      <c r="C25" s="4">
        <v>4714</v>
      </c>
      <c r="D25" s="4">
        <v>4078</v>
      </c>
      <c r="E25" s="5">
        <v>0.86508273228680521</v>
      </c>
      <c r="F25" s="4">
        <v>3568</v>
      </c>
      <c r="G25" s="5">
        <v>0.75689435723377174</v>
      </c>
      <c r="H25" s="109" t="s">
        <v>29</v>
      </c>
      <c r="I25" s="52"/>
    </row>
    <row r="26" spans="1:9" x14ac:dyDescent="0.25">
      <c r="A26" s="180"/>
      <c r="B26" s="7" t="s">
        <v>292</v>
      </c>
      <c r="C26" s="4">
        <v>5070</v>
      </c>
      <c r="D26" s="4">
        <v>4502</v>
      </c>
      <c r="E26" s="5">
        <v>0.88796844181459567</v>
      </c>
      <c r="F26" s="4">
        <v>3905</v>
      </c>
      <c r="G26" s="5">
        <v>0.77021696252465488</v>
      </c>
      <c r="H26" s="109" t="s">
        <v>29</v>
      </c>
      <c r="I26" s="52"/>
    </row>
    <row r="27" spans="1:9" x14ac:dyDescent="0.25">
      <c r="A27" s="180"/>
      <c r="B27" s="7" t="s">
        <v>293</v>
      </c>
      <c r="C27" s="117">
        <v>5013</v>
      </c>
      <c r="D27" s="117">
        <v>4439</v>
      </c>
      <c r="E27" s="121">
        <v>0.88549770596449229</v>
      </c>
      <c r="F27" s="117">
        <v>3946</v>
      </c>
      <c r="G27" s="121">
        <v>0.78715340115699184</v>
      </c>
      <c r="H27" s="116" t="s">
        <v>29</v>
      </c>
      <c r="I27" s="52"/>
    </row>
    <row r="28" spans="1:9" x14ac:dyDescent="0.25">
      <c r="A28" s="180"/>
      <c r="B28" s="7" t="s">
        <v>294</v>
      </c>
      <c r="C28" s="4">
        <v>5082</v>
      </c>
      <c r="D28" s="4">
        <v>4493</v>
      </c>
      <c r="E28" s="5">
        <v>0.88410074773711134</v>
      </c>
      <c r="F28" s="4">
        <v>3950</v>
      </c>
      <c r="G28" s="5">
        <v>0.77725304998032274</v>
      </c>
      <c r="H28" s="109" t="s">
        <v>29</v>
      </c>
      <c r="I28" s="52"/>
    </row>
    <row r="29" spans="1:9" x14ac:dyDescent="0.25">
      <c r="A29" s="181"/>
      <c r="B29" s="48" t="s">
        <v>27</v>
      </c>
      <c r="C29" s="17">
        <f>IFERROR(SUM(C24:C28), "--")</f>
        <v>24643</v>
      </c>
      <c r="D29" s="17">
        <f>IFERROR(SUM(D24:D28), "--")</f>
        <v>21550</v>
      </c>
      <c r="E29" s="91">
        <f>IFERROR(D29/C29, "--" )</f>
        <v>0.87448768412936739</v>
      </c>
      <c r="F29" s="17">
        <f>IFERROR(SUM(F24:F28), "--")</f>
        <v>18768</v>
      </c>
      <c r="G29" s="91">
        <f>IFERROR(F29/C29, "--" )</f>
        <v>0.76159558495313073</v>
      </c>
      <c r="H29" s="92" t="s">
        <v>29</v>
      </c>
      <c r="I29" s="52"/>
    </row>
    <row r="30" spans="1:9" ht="15" customHeight="1" x14ac:dyDescent="0.25">
      <c r="A30" s="173" t="s">
        <v>283</v>
      </c>
      <c r="B30" s="81" t="s">
        <v>290</v>
      </c>
      <c r="C30" s="82">
        <v>756</v>
      </c>
      <c r="D30" s="82">
        <v>675</v>
      </c>
      <c r="E30" s="83">
        <v>0.8928571428571429</v>
      </c>
      <c r="F30" s="82">
        <v>600</v>
      </c>
      <c r="G30" s="83">
        <v>0.79365079365079361</v>
      </c>
      <c r="H30" s="110" t="s">
        <v>29</v>
      </c>
    </row>
    <row r="31" spans="1:9" x14ac:dyDescent="0.25">
      <c r="A31" s="174"/>
      <c r="B31" s="81" t="s">
        <v>291</v>
      </c>
      <c r="C31" s="82">
        <v>698</v>
      </c>
      <c r="D31" s="82">
        <v>606</v>
      </c>
      <c r="E31" s="83">
        <v>0.86819484240687683</v>
      </c>
      <c r="F31" s="82">
        <v>519</v>
      </c>
      <c r="G31" s="83">
        <v>0.7435530085959885</v>
      </c>
      <c r="H31" s="110" t="s">
        <v>29</v>
      </c>
      <c r="I31" s="52"/>
    </row>
    <row r="32" spans="1:9" x14ac:dyDescent="0.25">
      <c r="A32" s="174"/>
      <c r="B32" s="81" t="s">
        <v>292</v>
      </c>
      <c r="C32" s="82">
        <v>533</v>
      </c>
      <c r="D32" s="82">
        <v>472</v>
      </c>
      <c r="E32" s="83">
        <v>0.88555347091932457</v>
      </c>
      <c r="F32" s="82">
        <v>392</v>
      </c>
      <c r="G32" s="83">
        <v>0.73545966228893056</v>
      </c>
      <c r="H32" s="110" t="s">
        <v>29</v>
      </c>
      <c r="I32" s="52"/>
    </row>
    <row r="33" spans="1:9" x14ac:dyDescent="0.25">
      <c r="A33" s="174"/>
      <c r="B33" s="81" t="s">
        <v>293</v>
      </c>
      <c r="C33" s="82">
        <v>787</v>
      </c>
      <c r="D33" s="82">
        <v>727</v>
      </c>
      <c r="E33" s="83">
        <v>0.92376111817026685</v>
      </c>
      <c r="F33" s="82">
        <v>626</v>
      </c>
      <c r="G33" s="83">
        <v>0.795425667090216</v>
      </c>
      <c r="H33" s="110" t="s">
        <v>29</v>
      </c>
      <c r="I33" s="52"/>
    </row>
    <row r="34" spans="1:9" x14ac:dyDescent="0.25">
      <c r="A34" s="174"/>
      <c r="B34" s="81" t="s">
        <v>294</v>
      </c>
      <c r="C34" s="82">
        <v>795</v>
      </c>
      <c r="D34" s="82">
        <v>713</v>
      </c>
      <c r="E34" s="83">
        <v>0.89685534591194971</v>
      </c>
      <c r="F34" s="82">
        <v>647</v>
      </c>
      <c r="G34" s="83">
        <v>0.81383647798742142</v>
      </c>
      <c r="H34" s="110" t="s">
        <v>29</v>
      </c>
      <c r="I34" s="52"/>
    </row>
    <row r="35" spans="1:9" x14ac:dyDescent="0.25">
      <c r="A35" s="175"/>
      <c r="B35" s="87" t="s">
        <v>27</v>
      </c>
      <c r="C35" s="96">
        <f>IFERROR(SUM(C30:C34), "--")</f>
        <v>3569</v>
      </c>
      <c r="D35" s="96">
        <f>IFERROR(SUM(D30:D34), "--")</f>
        <v>3193</v>
      </c>
      <c r="E35" s="98">
        <f>IFERROR(D35/C35, "--" )</f>
        <v>0.89464836088540212</v>
      </c>
      <c r="F35" s="96">
        <f>IFERROR(SUM(F30:F34), "--")</f>
        <v>2784</v>
      </c>
      <c r="G35" s="98">
        <f>IFERROR(F35/C35, "--" )</f>
        <v>0.78005043429532084</v>
      </c>
      <c r="H35" s="97" t="s">
        <v>29</v>
      </c>
      <c r="I35" s="52"/>
    </row>
    <row r="36" spans="1:9" ht="15" customHeight="1" x14ac:dyDescent="0.25">
      <c r="A36" s="179" t="s">
        <v>284</v>
      </c>
      <c r="B36" s="7" t="s">
        <v>290</v>
      </c>
      <c r="C36" s="123" t="s">
        <v>29</v>
      </c>
      <c r="D36" s="123" t="s">
        <v>29</v>
      </c>
      <c r="E36" s="121" t="s">
        <v>29</v>
      </c>
      <c r="F36" s="123" t="s">
        <v>29</v>
      </c>
      <c r="G36" s="121" t="s">
        <v>29</v>
      </c>
      <c r="H36" s="116" t="s">
        <v>29</v>
      </c>
    </row>
    <row r="37" spans="1:9" x14ac:dyDescent="0.25">
      <c r="A37" s="180"/>
      <c r="B37" s="7" t="s">
        <v>291</v>
      </c>
      <c r="C37" s="123" t="s">
        <v>29</v>
      </c>
      <c r="D37" s="123" t="s">
        <v>29</v>
      </c>
      <c r="E37" s="121" t="s">
        <v>29</v>
      </c>
      <c r="F37" s="123" t="s">
        <v>29</v>
      </c>
      <c r="G37" s="121" t="s">
        <v>29</v>
      </c>
      <c r="H37" s="109" t="s">
        <v>29</v>
      </c>
      <c r="I37" s="52"/>
    </row>
    <row r="38" spans="1:9" x14ac:dyDescent="0.25">
      <c r="A38" s="180"/>
      <c r="B38" s="7" t="s">
        <v>292</v>
      </c>
      <c r="C38" s="123" t="s">
        <v>29</v>
      </c>
      <c r="D38" s="123" t="s">
        <v>29</v>
      </c>
      <c r="E38" s="121" t="s">
        <v>29</v>
      </c>
      <c r="F38" s="123" t="s">
        <v>29</v>
      </c>
      <c r="G38" s="121" t="s">
        <v>29</v>
      </c>
      <c r="H38" s="109" t="s">
        <v>29</v>
      </c>
      <c r="I38" s="52"/>
    </row>
    <row r="39" spans="1:9" x14ac:dyDescent="0.25">
      <c r="A39" s="180"/>
      <c r="B39" s="7" t="s">
        <v>293</v>
      </c>
      <c r="C39" s="123" t="s">
        <v>29</v>
      </c>
      <c r="D39" s="123" t="s">
        <v>29</v>
      </c>
      <c r="E39" s="121" t="s">
        <v>29</v>
      </c>
      <c r="F39" s="123" t="s">
        <v>29</v>
      </c>
      <c r="G39" s="121" t="s">
        <v>29</v>
      </c>
      <c r="H39" s="116" t="s">
        <v>29</v>
      </c>
      <c r="I39" s="52"/>
    </row>
    <row r="40" spans="1:9" x14ac:dyDescent="0.25">
      <c r="A40" s="180"/>
      <c r="B40" s="7" t="s">
        <v>294</v>
      </c>
      <c r="C40" s="123" t="s">
        <v>29</v>
      </c>
      <c r="D40" s="123" t="s">
        <v>29</v>
      </c>
      <c r="E40" s="121" t="s">
        <v>29</v>
      </c>
      <c r="F40" s="123" t="s">
        <v>29</v>
      </c>
      <c r="G40" s="121" t="s">
        <v>29</v>
      </c>
      <c r="H40" s="116" t="s">
        <v>29</v>
      </c>
      <c r="I40" s="52"/>
    </row>
    <row r="41" spans="1:9" x14ac:dyDescent="0.25">
      <c r="A41" s="181"/>
      <c r="B41" s="48" t="s">
        <v>27</v>
      </c>
      <c r="C41" s="129" t="s">
        <v>29</v>
      </c>
      <c r="D41" s="129" t="s">
        <v>29</v>
      </c>
      <c r="E41" s="91" t="str">
        <f>IFERROR(D41/C41, "--" )</f>
        <v>--</v>
      </c>
      <c r="F41" s="129" t="s">
        <v>29</v>
      </c>
      <c r="G41" s="91" t="str">
        <f>IFERROR(F41/C41, "--" )</f>
        <v>--</v>
      </c>
      <c r="H41" s="92" t="s">
        <v>29</v>
      </c>
      <c r="I41" s="52"/>
    </row>
    <row r="42" spans="1:9" ht="15" customHeight="1" x14ac:dyDescent="0.25">
      <c r="A42" s="173" t="s">
        <v>285</v>
      </c>
      <c r="B42" s="81" t="s">
        <v>290</v>
      </c>
      <c r="C42" s="82">
        <v>4414</v>
      </c>
      <c r="D42" s="82">
        <v>3658</v>
      </c>
      <c r="E42" s="83">
        <v>0.82872677843226095</v>
      </c>
      <c r="F42" s="82">
        <v>2965</v>
      </c>
      <c r="G42" s="83">
        <v>0.67172632532850018</v>
      </c>
      <c r="H42" s="110" t="s">
        <v>29</v>
      </c>
    </row>
    <row r="43" spans="1:9" x14ac:dyDescent="0.25">
      <c r="A43" s="174"/>
      <c r="B43" s="81" t="s">
        <v>291</v>
      </c>
      <c r="C43" s="82">
        <v>5069</v>
      </c>
      <c r="D43" s="82">
        <v>4347</v>
      </c>
      <c r="E43" s="83">
        <v>0.85756559479187211</v>
      </c>
      <c r="F43" s="82">
        <v>3483</v>
      </c>
      <c r="G43" s="83">
        <v>0.68711777470901558</v>
      </c>
      <c r="H43" s="110" t="s">
        <v>29</v>
      </c>
      <c r="I43" s="52"/>
    </row>
    <row r="44" spans="1:9" x14ac:dyDescent="0.25">
      <c r="A44" s="174"/>
      <c r="B44" s="81" t="s">
        <v>292</v>
      </c>
      <c r="C44" s="82">
        <v>5365</v>
      </c>
      <c r="D44" s="82">
        <v>4541</v>
      </c>
      <c r="E44" s="83">
        <v>0.84641192917054986</v>
      </c>
      <c r="F44" s="82">
        <v>3741</v>
      </c>
      <c r="G44" s="83">
        <v>0.69729729729729728</v>
      </c>
      <c r="H44" s="110" t="s">
        <v>29</v>
      </c>
      <c r="I44" s="52"/>
    </row>
    <row r="45" spans="1:9" x14ac:dyDescent="0.25">
      <c r="A45" s="174"/>
      <c r="B45" s="81" t="s">
        <v>293</v>
      </c>
      <c r="C45" s="82">
        <v>5454</v>
      </c>
      <c r="D45" s="82">
        <v>4610</v>
      </c>
      <c r="E45" s="83">
        <v>0.84525119178584529</v>
      </c>
      <c r="F45" s="82">
        <v>3818</v>
      </c>
      <c r="G45" s="83">
        <v>0.70003667033369998</v>
      </c>
      <c r="H45" s="110" t="s">
        <v>29</v>
      </c>
      <c r="I45" s="52"/>
    </row>
    <row r="46" spans="1:9" x14ac:dyDescent="0.25">
      <c r="A46" s="174"/>
      <c r="B46" s="81" t="s">
        <v>294</v>
      </c>
      <c r="C46" s="82">
        <v>4932</v>
      </c>
      <c r="D46" s="82">
        <v>4226</v>
      </c>
      <c r="E46" s="83">
        <v>0.85685320356853201</v>
      </c>
      <c r="F46" s="82">
        <v>3591</v>
      </c>
      <c r="G46" s="83">
        <v>0.72810218978102192</v>
      </c>
      <c r="H46" s="110" t="s">
        <v>29</v>
      </c>
      <c r="I46" s="52"/>
    </row>
    <row r="47" spans="1:9" x14ac:dyDescent="0.25">
      <c r="A47" s="175"/>
      <c r="B47" s="87" t="s">
        <v>27</v>
      </c>
      <c r="C47" s="96">
        <f>IFERROR(SUM(C42:C46), "--")</f>
        <v>25234</v>
      </c>
      <c r="D47" s="96">
        <f>IFERROR(SUM(D42:D46), "--")</f>
        <v>21382</v>
      </c>
      <c r="E47" s="98">
        <f>IFERROR(D47/C47, "--" )</f>
        <v>0.84734881509075055</v>
      </c>
      <c r="F47" s="96">
        <f>IFERROR(SUM(F42:F46), "--")</f>
        <v>17598</v>
      </c>
      <c r="G47" s="98">
        <f>IFERROR(F47/C47, "--" )</f>
        <v>0.69739240706982641</v>
      </c>
      <c r="H47" s="97" t="s">
        <v>29</v>
      </c>
      <c r="I47" s="52"/>
    </row>
  </sheetData>
  <mergeCells count="8">
    <mergeCell ref="A42:A47"/>
    <mergeCell ref="A1:H2"/>
    <mergeCell ref="A4:A9"/>
    <mergeCell ref="A12:A17"/>
    <mergeCell ref="A18:A23"/>
    <mergeCell ref="A24:A29"/>
    <mergeCell ref="A30:A35"/>
    <mergeCell ref="A36:A41"/>
  </mergeCells>
  <hyperlinks>
    <hyperlink ref="C3" location="Definitions!A3" display="Enrollment"/>
    <hyperlink ref="C11" location="Definitions!A3" display="Enrollment"/>
    <hyperlink ref="D3" location="Definitions!A5" display="Retained"/>
    <hyperlink ref="D11" location="Definitions!A5" display="Retained"/>
    <hyperlink ref="E11" location="Definitions!A6" display="Retention Rate"/>
    <hyperlink ref="E3" location="Definitions!A6" display="Retention Rate"/>
    <hyperlink ref="F3" location="Definitions!A7" display="Successful"/>
    <hyperlink ref="F11" location="Definitions!A7" display="Successful"/>
    <hyperlink ref="G3" location="Definitions!A8" display="Success Rate"/>
    <hyperlink ref="G11" location="Definitions!A8" display="Success Rate"/>
    <hyperlink ref="H11" location="Definitions!A9" display="Course GPA"/>
    <hyperlink ref="H3" location="Definitions!A9" display="Course GPA"/>
  </hyperlinks>
  <printOptions horizontalCentered="1"/>
  <pageMargins left="0.7" right="0.7" top="0.75" bottom="0.75" header="0.3" footer="0.3"/>
  <pageSetup orientation="landscape" r:id="rId1"/>
  <headerFooter>
    <oddHeader>&amp;CCuyamaca College Program Review 2019-2020</oddHeader>
    <oddFooter>&amp;CInstitutional Effectiveness, Success, and Equity Office (August 2019)</oddFooter>
  </headerFooter>
  <rowBreaks count="1" manualBreakCount="1">
    <brk id="29" max="7" man="1"/>
  </rowBreaks>
  <colBreaks count="1" manualBreakCount="1">
    <brk id="8"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T57"/>
  <sheetViews>
    <sheetView zoomScaleNormal="100" zoomScalePageLayoutView="40" workbookViewId="0">
      <pane xSplit="2" ySplit="3" topLeftCell="C4" activePane="bottomRight" state="frozen"/>
      <selection pane="topRight" activeCell="C1" sqref="C1"/>
      <selection pane="bottomLeft" activeCell="A4" sqref="A4"/>
      <selection pane="bottomRight" sqref="A1:B1"/>
    </sheetView>
  </sheetViews>
  <sheetFormatPr defaultRowHeight="15" x14ac:dyDescent="0.25"/>
  <cols>
    <col min="1" max="1" width="20" style="35" customWidth="1"/>
    <col min="2" max="4" width="14.7109375" style="36" customWidth="1"/>
    <col min="5" max="5" width="14.7109375" style="37" customWidth="1"/>
    <col min="6" max="6" width="14.7109375" style="36" customWidth="1"/>
    <col min="7" max="7" width="14.7109375" style="37" customWidth="1"/>
    <col min="8" max="8" width="14.7109375" style="38" customWidth="1"/>
    <col min="9" max="20" width="14.7109375" customWidth="1"/>
  </cols>
  <sheetData>
    <row r="1" spans="1:20" s="3" customFormat="1" ht="30" customHeight="1" x14ac:dyDescent="0.25">
      <c r="A1" s="188"/>
      <c r="B1" s="188"/>
      <c r="C1" s="188" t="s">
        <v>95</v>
      </c>
      <c r="D1" s="188"/>
      <c r="E1" s="188"/>
      <c r="F1" s="188"/>
      <c r="G1" s="188"/>
      <c r="H1" s="188"/>
      <c r="I1" s="164" t="s">
        <v>95</v>
      </c>
      <c r="J1" s="164"/>
      <c r="K1" s="164"/>
      <c r="L1" s="164"/>
      <c r="M1" s="164"/>
      <c r="N1" s="164"/>
      <c r="O1" s="164" t="s">
        <v>95</v>
      </c>
      <c r="P1" s="164"/>
      <c r="Q1" s="164"/>
      <c r="R1" s="164"/>
      <c r="S1" s="164"/>
      <c r="T1" s="164"/>
    </row>
    <row r="2" spans="1:20" ht="21" x14ac:dyDescent="0.25">
      <c r="A2" s="189" t="s">
        <v>35</v>
      </c>
      <c r="B2" s="191" t="s">
        <v>1</v>
      </c>
      <c r="C2" s="193" t="s">
        <v>41</v>
      </c>
      <c r="D2" s="194"/>
      <c r="E2" s="194"/>
      <c r="F2" s="194"/>
      <c r="G2" s="194"/>
      <c r="H2" s="195"/>
      <c r="I2" s="196" t="s">
        <v>49</v>
      </c>
      <c r="J2" s="196"/>
      <c r="K2" s="196"/>
      <c r="L2" s="196"/>
      <c r="M2" s="196"/>
      <c r="N2" s="196"/>
      <c r="O2" s="196" t="s">
        <v>48</v>
      </c>
      <c r="P2" s="196"/>
      <c r="Q2" s="196"/>
      <c r="R2" s="196"/>
      <c r="S2" s="196"/>
      <c r="T2" s="196"/>
    </row>
    <row r="3" spans="1:20" x14ac:dyDescent="0.25">
      <c r="A3" s="190"/>
      <c r="B3" s="192"/>
      <c r="C3" s="59" t="s">
        <v>45</v>
      </c>
      <c r="D3" s="59" t="s">
        <v>46</v>
      </c>
      <c r="E3" s="59" t="s">
        <v>43</v>
      </c>
      <c r="F3" s="59" t="s">
        <v>47</v>
      </c>
      <c r="G3" s="59" t="s">
        <v>0</v>
      </c>
      <c r="H3" s="59" t="s">
        <v>44</v>
      </c>
      <c r="I3" s="59" t="s">
        <v>45</v>
      </c>
      <c r="J3" s="59" t="s">
        <v>46</v>
      </c>
      <c r="K3" s="59" t="s">
        <v>43</v>
      </c>
      <c r="L3" s="59" t="s">
        <v>47</v>
      </c>
      <c r="M3" s="59" t="s">
        <v>0</v>
      </c>
      <c r="N3" s="59" t="s">
        <v>44</v>
      </c>
      <c r="O3" s="59" t="s">
        <v>45</v>
      </c>
      <c r="P3" s="59" t="s">
        <v>46</v>
      </c>
      <c r="Q3" s="59" t="s">
        <v>43</v>
      </c>
      <c r="R3" s="59" t="s">
        <v>47</v>
      </c>
      <c r="S3" s="59" t="s">
        <v>0</v>
      </c>
      <c r="T3" s="59" t="s">
        <v>44</v>
      </c>
    </row>
    <row r="4" spans="1:20" ht="15" customHeight="1" x14ac:dyDescent="0.25">
      <c r="A4" s="182" t="s">
        <v>36</v>
      </c>
      <c r="B4" s="7" t="s">
        <v>290</v>
      </c>
      <c r="C4" s="73">
        <v>893</v>
      </c>
      <c r="D4" s="31">
        <v>754</v>
      </c>
      <c r="E4" s="27">
        <v>0.84434490481522961</v>
      </c>
      <c r="F4" s="31">
        <v>560</v>
      </c>
      <c r="G4" s="27">
        <v>0.62709966405375139</v>
      </c>
      <c r="H4" s="107" t="s">
        <v>29</v>
      </c>
      <c r="I4" s="73">
        <v>254</v>
      </c>
      <c r="J4" s="31">
        <v>175</v>
      </c>
      <c r="K4" s="27">
        <v>0.6889763779527559</v>
      </c>
      <c r="L4" s="31">
        <v>126</v>
      </c>
      <c r="M4" s="27">
        <v>0.49606299212598426</v>
      </c>
      <c r="N4" s="107" t="s">
        <v>29</v>
      </c>
      <c r="O4" s="73">
        <v>43</v>
      </c>
      <c r="P4" s="31">
        <v>29</v>
      </c>
      <c r="Q4" s="27">
        <v>0.67441860465116277</v>
      </c>
      <c r="R4" s="31">
        <v>17</v>
      </c>
      <c r="S4" s="27">
        <v>0.39534883720930231</v>
      </c>
      <c r="T4" s="107" t="s">
        <v>29</v>
      </c>
    </row>
    <row r="5" spans="1:20" x14ac:dyDescent="0.25">
      <c r="A5" s="183"/>
      <c r="B5" s="7" t="s">
        <v>291</v>
      </c>
      <c r="C5" s="73">
        <v>854</v>
      </c>
      <c r="D5" s="31">
        <v>740</v>
      </c>
      <c r="E5" s="27">
        <v>0.86651053864168615</v>
      </c>
      <c r="F5" s="31">
        <v>579</v>
      </c>
      <c r="G5" s="27">
        <v>0.67798594847775173</v>
      </c>
      <c r="H5" s="107" t="s">
        <v>29</v>
      </c>
      <c r="I5" s="73">
        <v>283</v>
      </c>
      <c r="J5" s="31">
        <v>207</v>
      </c>
      <c r="K5" s="27">
        <v>0.73144876325088337</v>
      </c>
      <c r="L5" s="31">
        <v>150</v>
      </c>
      <c r="M5" s="27">
        <v>0.53003533568904593</v>
      </c>
      <c r="N5" s="107" t="s">
        <v>29</v>
      </c>
      <c r="O5" s="73">
        <v>38</v>
      </c>
      <c r="P5" s="31">
        <v>28</v>
      </c>
      <c r="Q5" s="27">
        <v>0.73684210526315785</v>
      </c>
      <c r="R5" s="31">
        <v>20</v>
      </c>
      <c r="S5" s="27">
        <v>0.52631578947368418</v>
      </c>
      <c r="T5" s="107" t="s">
        <v>29</v>
      </c>
    </row>
    <row r="6" spans="1:20" x14ac:dyDescent="0.25">
      <c r="A6" s="183"/>
      <c r="B6" s="7" t="s">
        <v>292</v>
      </c>
      <c r="C6" s="73">
        <v>918</v>
      </c>
      <c r="D6" s="31">
        <v>800</v>
      </c>
      <c r="E6" s="27">
        <v>0.8714596949891068</v>
      </c>
      <c r="F6" s="31">
        <v>618</v>
      </c>
      <c r="G6" s="27">
        <v>0.67320261437908502</v>
      </c>
      <c r="H6" s="107" t="s">
        <v>29</v>
      </c>
      <c r="I6" s="73">
        <v>337</v>
      </c>
      <c r="J6" s="31">
        <v>262</v>
      </c>
      <c r="K6" s="27">
        <v>0.77744807121661719</v>
      </c>
      <c r="L6" s="31">
        <v>181</v>
      </c>
      <c r="M6" s="27">
        <v>0.5370919881305638</v>
      </c>
      <c r="N6" s="107" t="s">
        <v>29</v>
      </c>
      <c r="O6" s="73">
        <v>44</v>
      </c>
      <c r="P6" s="31">
        <v>39</v>
      </c>
      <c r="Q6" s="27">
        <v>0.88636363636363635</v>
      </c>
      <c r="R6" s="31">
        <v>26</v>
      </c>
      <c r="S6" s="27">
        <v>0.59090909090909094</v>
      </c>
      <c r="T6" s="107" t="s">
        <v>29</v>
      </c>
    </row>
    <row r="7" spans="1:20" x14ac:dyDescent="0.25">
      <c r="A7" s="183"/>
      <c r="B7" s="7" t="s">
        <v>293</v>
      </c>
      <c r="C7" s="73">
        <v>802</v>
      </c>
      <c r="D7" s="31">
        <v>678</v>
      </c>
      <c r="E7" s="27">
        <v>0.84538653366583538</v>
      </c>
      <c r="F7" s="31">
        <v>524</v>
      </c>
      <c r="G7" s="27">
        <v>0.65336658354114718</v>
      </c>
      <c r="H7" s="107" t="s">
        <v>29</v>
      </c>
      <c r="I7" s="73">
        <v>289</v>
      </c>
      <c r="J7" s="31">
        <v>219</v>
      </c>
      <c r="K7" s="27">
        <v>0.75778546712802763</v>
      </c>
      <c r="L7" s="31">
        <v>164</v>
      </c>
      <c r="M7" s="27">
        <v>0.56747404844290661</v>
      </c>
      <c r="N7" s="107" t="s">
        <v>29</v>
      </c>
      <c r="O7" s="73">
        <v>27</v>
      </c>
      <c r="P7" s="31">
        <v>20</v>
      </c>
      <c r="Q7" s="27">
        <v>0.7407407407407407</v>
      </c>
      <c r="R7" s="31">
        <v>14</v>
      </c>
      <c r="S7" s="27">
        <v>0.51851851851851849</v>
      </c>
      <c r="T7" s="107" t="s">
        <v>29</v>
      </c>
    </row>
    <row r="8" spans="1:20" x14ac:dyDescent="0.25">
      <c r="A8" s="183"/>
      <c r="B8" s="7" t="s">
        <v>294</v>
      </c>
      <c r="C8" s="73">
        <v>668</v>
      </c>
      <c r="D8" s="31">
        <v>548</v>
      </c>
      <c r="E8" s="27">
        <v>0.82035928143712578</v>
      </c>
      <c r="F8" s="31">
        <v>441</v>
      </c>
      <c r="G8" s="27">
        <v>0.66017964071856283</v>
      </c>
      <c r="H8" s="107" t="s">
        <v>29</v>
      </c>
      <c r="I8" s="73">
        <v>340</v>
      </c>
      <c r="J8" s="31">
        <v>274</v>
      </c>
      <c r="K8" s="27">
        <v>0.80588235294117649</v>
      </c>
      <c r="L8" s="31">
        <v>210</v>
      </c>
      <c r="M8" s="27">
        <v>0.61764705882352944</v>
      </c>
      <c r="N8" s="107" t="s">
        <v>29</v>
      </c>
      <c r="O8" s="73">
        <v>24</v>
      </c>
      <c r="P8" s="31">
        <v>21</v>
      </c>
      <c r="Q8" s="27">
        <v>0.875</v>
      </c>
      <c r="R8" s="31">
        <v>17</v>
      </c>
      <c r="S8" s="27">
        <v>0.70833333333333337</v>
      </c>
      <c r="T8" s="107" t="s">
        <v>29</v>
      </c>
    </row>
    <row r="9" spans="1:20" s="66" customFormat="1" x14ac:dyDescent="0.25">
      <c r="A9" s="184"/>
      <c r="B9" s="48" t="s">
        <v>27</v>
      </c>
      <c r="C9" s="74">
        <f>IFERROR(SUM(C4:C8), "--")</f>
        <v>4135</v>
      </c>
      <c r="D9" s="62">
        <f>IFERROR(SUM(D4:D8), "--")</f>
        <v>3520</v>
      </c>
      <c r="E9" s="63">
        <f>IFERROR(D9/C9, "--")</f>
        <v>0.85126964933494553</v>
      </c>
      <c r="F9" s="62">
        <f>IFERROR(SUM(F4:F8), "--")</f>
        <v>2722</v>
      </c>
      <c r="G9" s="63">
        <f>IFERROR(F9/C9, "--")</f>
        <v>0.6582829504232165</v>
      </c>
      <c r="H9" s="64" t="s">
        <v>29</v>
      </c>
      <c r="I9" s="74">
        <f>IFERROR(SUM(I4:I8), "--")</f>
        <v>1503</v>
      </c>
      <c r="J9" s="62">
        <f>IFERROR(SUM(J4:J8), "--")</f>
        <v>1137</v>
      </c>
      <c r="K9" s="63">
        <f>IFERROR(J9/I9, "--")</f>
        <v>0.7564870259481038</v>
      </c>
      <c r="L9" s="62">
        <f>IFERROR(SUM(L4:L8), "--")</f>
        <v>831</v>
      </c>
      <c r="M9" s="63">
        <f>IFERROR(L9/I9, "--")</f>
        <v>0.55289421157684626</v>
      </c>
      <c r="N9" s="64" t="s">
        <v>29</v>
      </c>
      <c r="O9" s="74">
        <f>IFERROR(SUM(O4:O8), "--")</f>
        <v>176</v>
      </c>
      <c r="P9" s="62">
        <f>IFERROR(SUM(P4:P8), "--")</f>
        <v>137</v>
      </c>
      <c r="Q9" s="63">
        <f>IFERROR(P9/O9, "--")</f>
        <v>0.77840909090909094</v>
      </c>
      <c r="R9" s="62">
        <f>IFERROR(SUM(R4:R8), "--")</f>
        <v>94</v>
      </c>
      <c r="S9" s="63">
        <f>IFERROR(R9/O9, "--")</f>
        <v>0.53409090909090906</v>
      </c>
      <c r="T9" s="64" t="s">
        <v>29</v>
      </c>
    </row>
    <row r="10" spans="1:20" ht="15" customHeight="1" x14ac:dyDescent="0.25">
      <c r="A10" s="173" t="s">
        <v>37</v>
      </c>
      <c r="B10" s="32" t="s">
        <v>290</v>
      </c>
      <c r="C10" s="75">
        <v>76</v>
      </c>
      <c r="D10" s="33">
        <v>67</v>
      </c>
      <c r="E10" s="53">
        <v>0.88157894736842102</v>
      </c>
      <c r="F10" s="33">
        <v>46</v>
      </c>
      <c r="G10" s="53">
        <v>0.60526315789473684</v>
      </c>
      <c r="H10" s="84" t="s">
        <v>29</v>
      </c>
      <c r="I10" s="75">
        <v>6</v>
      </c>
      <c r="J10" s="33">
        <v>3</v>
      </c>
      <c r="K10" s="53">
        <v>0.5</v>
      </c>
      <c r="L10" s="33">
        <v>3</v>
      </c>
      <c r="M10" s="53">
        <v>0.5</v>
      </c>
      <c r="N10" s="84" t="s">
        <v>29</v>
      </c>
      <c r="O10" s="78" t="s">
        <v>29</v>
      </c>
      <c r="P10" s="34" t="s">
        <v>29</v>
      </c>
      <c r="Q10" s="85" t="s">
        <v>29</v>
      </c>
      <c r="R10" s="34" t="s">
        <v>29</v>
      </c>
      <c r="S10" s="85" t="s">
        <v>29</v>
      </c>
      <c r="T10" s="84" t="s">
        <v>29</v>
      </c>
    </row>
    <row r="11" spans="1:20" x14ac:dyDescent="0.25">
      <c r="A11" s="174"/>
      <c r="B11" s="32" t="s">
        <v>291</v>
      </c>
      <c r="C11" s="75">
        <v>60</v>
      </c>
      <c r="D11" s="33">
        <v>55</v>
      </c>
      <c r="E11" s="53">
        <v>0.91666666666666663</v>
      </c>
      <c r="F11" s="33">
        <v>52</v>
      </c>
      <c r="G11" s="53">
        <v>0.8666666666666667</v>
      </c>
      <c r="H11" s="84" t="s">
        <v>29</v>
      </c>
      <c r="I11" s="75">
        <v>24</v>
      </c>
      <c r="J11" s="33">
        <v>16</v>
      </c>
      <c r="K11" s="53">
        <v>0.66666666666666663</v>
      </c>
      <c r="L11" s="33">
        <v>13</v>
      </c>
      <c r="M11" s="53">
        <v>0.54166666666666663</v>
      </c>
      <c r="N11" s="84" t="s">
        <v>29</v>
      </c>
      <c r="O11" s="75">
        <v>5</v>
      </c>
      <c r="P11" s="33">
        <v>1</v>
      </c>
      <c r="Q11" s="53">
        <v>0.2</v>
      </c>
      <c r="R11" s="33">
        <v>0</v>
      </c>
      <c r="S11" s="53">
        <v>0</v>
      </c>
      <c r="T11" s="84" t="s">
        <v>29</v>
      </c>
    </row>
    <row r="12" spans="1:20" x14ac:dyDescent="0.25">
      <c r="A12" s="174"/>
      <c r="B12" s="32" t="s">
        <v>292</v>
      </c>
      <c r="C12" s="75">
        <v>65</v>
      </c>
      <c r="D12" s="33">
        <v>63</v>
      </c>
      <c r="E12" s="53">
        <v>0.96923076923076923</v>
      </c>
      <c r="F12" s="33">
        <v>59</v>
      </c>
      <c r="G12" s="53">
        <v>0.90769230769230769</v>
      </c>
      <c r="H12" s="84" t="s">
        <v>29</v>
      </c>
      <c r="I12" s="75">
        <v>17</v>
      </c>
      <c r="J12" s="33">
        <v>14</v>
      </c>
      <c r="K12" s="53">
        <v>0.82352941176470584</v>
      </c>
      <c r="L12" s="33">
        <v>11</v>
      </c>
      <c r="M12" s="53">
        <v>0.6470588235294118</v>
      </c>
      <c r="N12" s="108" t="s">
        <v>29</v>
      </c>
      <c r="O12" s="75">
        <v>1</v>
      </c>
      <c r="P12" s="33">
        <v>1</v>
      </c>
      <c r="Q12" s="53">
        <v>1</v>
      </c>
      <c r="R12" s="33">
        <v>1</v>
      </c>
      <c r="S12" s="53">
        <v>1</v>
      </c>
      <c r="T12" s="84" t="s">
        <v>29</v>
      </c>
    </row>
    <row r="13" spans="1:20" x14ac:dyDescent="0.25">
      <c r="A13" s="174"/>
      <c r="B13" s="32" t="s">
        <v>293</v>
      </c>
      <c r="C13" s="75">
        <v>77</v>
      </c>
      <c r="D13" s="33">
        <v>71</v>
      </c>
      <c r="E13" s="53">
        <v>0.92207792207792205</v>
      </c>
      <c r="F13" s="33">
        <v>68</v>
      </c>
      <c r="G13" s="53">
        <v>0.88311688311688308</v>
      </c>
      <c r="H13" s="84" t="s">
        <v>29</v>
      </c>
      <c r="I13" s="75">
        <v>12</v>
      </c>
      <c r="J13" s="33">
        <v>10</v>
      </c>
      <c r="K13" s="53">
        <v>0.83333333333333337</v>
      </c>
      <c r="L13" s="33">
        <v>9</v>
      </c>
      <c r="M13" s="53">
        <v>0.75</v>
      </c>
      <c r="N13" s="84" t="s">
        <v>29</v>
      </c>
      <c r="O13" s="75">
        <v>1</v>
      </c>
      <c r="P13" s="33">
        <v>1</v>
      </c>
      <c r="Q13" s="53">
        <v>1</v>
      </c>
      <c r="R13" s="33">
        <v>1</v>
      </c>
      <c r="S13" s="53">
        <v>1</v>
      </c>
      <c r="T13" s="84" t="s">
        <v>29</v>
      </c>
    </row>
    <row r="14" spans="1:20" x14ac:dyDescent="0.25">
      <c r="A14" s="174"/>
      <c r="B14" s="32" t="s">
        <v>294</v>
      </c>
      <c r="C14" s="75">
        <v>48</v>
      </c>
      <c r="D14" s="33">
        <v>45</v>
      </c>
      <c r="E14" s="53">
        <v>0.9375</v>
      </c>
      <c r="F14" s="33">
        <v>42</v>
      </c>
      <c r="G14" s="53">
        <v>0.875</v>
      </c>
      <c r="H14" s="84" t="s">
        <v>29</v>
      </c>
      <c r="I14" s="75">
        <v>23</v>
      </c>
      <c r="J14" s="33">
        <v>22</v>
      </c>
      <c r="K14" s="53">
        <v>0.95652173913043481</v>
      </c>
      <c r="L14" s="33">
        <v>19</v>
      </c>
      <c r="M14" s="53">
        <v>0.82608695652173914</v>
      </c>
      <c r="N14" s="84" t="s">
        <v>29</v>
      </c>
      <c r="O14" s="75">
        <v>1</v>
      </c>
      <c r="P14" s="33">
        <v>0</v>
      </c>
      <c r="Q14" s="53">
        <v>0</v>
      </c>
      <c r="R14" s="33">
        <v>0</v>
      </c>
      <c r="S14" s="53">
        <v>0</v>
      </c>
      <c r="T14" s="84" t="s">
        <v>29</v>
      </c>
    </row>
    <row r="15" spans="1:20" s="66" customFormat="1" x14ac:dyDescent="0.25">
      <c r="A15" s="175"/>
      <c r="B15" s="67" t="s">
        <v>27</v>
      </c>
      <c r="C15" s="76">
        <f>IFERROR(SUM(C10:C14), "--")</f>
        <v>326</v>
      </c>
      <c r="D15" s="68">
        <f>IFERROR(SUM(D10:D14), "--")</f>
        <v>301</v>
      </c>
      <c r="E15" s="69">
        <f>IFERROR(D15/C15, "--")</f>
        <v>0.92331288343558282</v>
      </c>
      <c r="F15" s="68">
        <f>IFERROR(SUM(F10:F14), "--")</f>
        <v>267</v>
      </c>
      <c r="G15" s="69">
        <f>IFERROR(F15/C15, "--")</f>
        <v>0.81901840490797551</v>
      </c>
      <c r="H15" s="70" t="s">
        <v>29</v>
      </c>
      <c r="I15" s="76">
        <f>IFERROR(SUM(I10:I14), "--")</f>
        <v>82</v>
      </c>
      <c r="J15" s="68">
        <f>IFERROR(SUM(J10:J14), "--")</f>
        <v>65</v>
      </c>
      <c r="K15" s="69">
        <f>IFERROR(J15/I15, "--")</f>
        <v>0.79268292682926833</v>
      </c>
      <c r="L15" s="68">
        <f>IFERROR(SUM(L10:L14), "--")</f>
        <v>55</v>
      </c>
      <c r="M15" s="69">
        <f>IFERROR(L15/I15, "--")</f>
        <v>0.67073170731707321</v>
      </c>
      <c r="N15" s="70" t="s">
        <v>29</v>
      </c>
      <c r="O15" s="76">
        <f>IFERROR(SUM(O10:O14), "--")</f>
        <v>8</v>
      </c>
      <c r="P15" s="68">
        <f>IFERROR(SUM(P10:P14), "--")</f>
        <v>3</v>
      </c>
      <c r="Q15" s="69">
        <f>IFERROR(P15/O15, "--")</f>
        <v>0.375</v>
      </c>
      <c r="R15" s="68">
        <f>IFERROR(SUM(R10:R14), "--")</f>
        <v>2</v>
      </c>
      <c r="S15" s="69">
        <f>IFERROR(R15/O15, "--")</f>
        <v>0.25</v>
      </c>
      <c r="T15" s="70" t="s">
        <v>29</v>
      </c>
    </row>
    <row r="16" spans="1:20" x14ac:dyDescent="0.25">
      <c r="A16" s="185" t="s">
        <v>13</v>
      </c>
      <c r="B16" s="7" t="s">
        <v>290</v>
      </c>
      <c r="C16" s="73">
        <v>485</v>
      </c>
      <c r="D16" s="31">
        <v>449</v>
      </c>
      <c r="E16" s="27">
        <v>0.9257731958762887</v>
      </c>
      <c r="F16" s="31">
        <v>413</v>
      </c>
      <c r="G16" s="27">
        <v>0.85154639175257729</v>
      </c>
      <c r="H16" s="107" t="s">
        <v>29</v>
      </c>
      <c r="I16" s="73">
        <v>129</v>
      </c>
      <c r="J16" s="31">
        <v>100</v>
      </c>
      <c r="K16" s="27">
        <v>0.77519379844961245</v>
      </c>
      <c r="L16" s="31">
        <v>91</v>
      </c>
      <c r="M16" s="27">
        <v>0.70542635658914732</v>
      </c>
      <c r="N16" s="107" t="s">
        <v>29</v>
      </c>
      <c r="O16" s="73">
        <v>26</v>
      </c>
      <c r="P16" s="31">
        <v>25</v>
      </c>
      <c r="Q16" s="27">
        <v>0.96153846153846156</v>
      </c>
      <c r="R16" s="31">
        <v>18</v>
      </c>
      <c r="S16" s="27">
        <v>0.69230769230769229</v>
      </c>
      <c r="T16" s="107" t="s">
        <v>29</v>
      </c>
    </row>
    <row r="17" spans="1:20" x14ac:dyDescent="0.25">
      <c r="A17" s="186"/>
      <c r="B17" s="7" t="s">
        <v>291</v>
      </c>
      <c r="C17" s="73">
        <v>467</v>
      </c>
      <c r="D17" s="31">
        <v>424</v>
      </c>
      <c r="E17" s="27">
        <v>0.90792291220556742</v>
      </c>
      <c r="F17" s="31">
        <v>385</v>
      </c>
      <c r="G17" s="27">
        <v>0.82441113490364026</v>
      </c>
      <c r="H17" s="107" t="s">
        <v>29</v>
      </c>
      <c r="I17" s="73">
        <v>149</v>
      </c>
      <c r="J17" s="31">
        <v>126</v>
      </c>
      <c r="K17" s="27">
        <v>0.84563758389261745</v>
      </c>
      <c r="L17" s="31">
        <v>112</v>
      </c>
      <c r="M17" s="27">
        <v>0.75167785234899331</v>
      </c>
      <c r="N17" s="107" t="s">
        <v>29</v>
      </c>
      <c r="O17" s="73">
        <v>32</v>
      </c>
      <c r="P17" s="31">
        <v>27</v>
      </c>
      <c r="Q17" s="27">
        <v>0.84375</v>
      </c>
      <c r="R17" s="31">
        <v>26</v>
      </c>
      <c r="S17" s="27">
        <v>0.8125</v>
      </c>
      <c r="T17" s="107" t="s">
        <v>29</v>
      </c>
    </row>
    <row r="18" spans="1:20" x14ac:dyDescent="0.25">
      <c r="A18" s="186"/>
      <c r="B18" s="7" t="s">
        <v>292</v>
      </c>
      <c r="C18" s="73">
        <v>452</v>
      </c>
      <c r="D18" s="31">
        <v>413</v>
      </c>
      <c r="E18" s="27">
        <v>0.91371681415929207</v>
      </c>
      <c r="F18" s="31">
        <v>376</v>
      </c>
      <c r="G18" s="27">
        <v>0.83185840707964598</v>
      </c>
      <c r="H18" s="107" t="s">
        <v>29</v>
      </c>
      <c r="I18" s="73">
        <v>186</v>
      </c>
      <c r="J18" s="31">
        <v>159</v>
      </c>
      <c r="K18" s="27">
        <v>0.85483870967741937</v>
      </c>
      <c r="L18" s="31">
        <v>136</v>
      </c>
      <c r="M18" s="27">
        <v>0.73118279569892475</v>
      </c>
      <c r="N18" s="107" t="s">
        <v>29</v>
      </c>
      <c r="O18" s="73">
        <v>38</v>
      </c>
      <c r="P18" s="31">
        <v>36</v>
      </c>
      <c r="Q18" s="27">
        <v>0.94736842105263153</v>
      </c>
      <c r="R18" s="31">
        <v>27</v>
      </c>
      <c r="S18" s="27">
        <v>0.71052631578947367</v>
      </c>
      <c r="T18" s="107" t="s">
        <v>29</v>
      </c>
    </row>
    <row r="19" spans="1:20" x14ac:dyDescent="0.25">
      <c r="A19" s="186"/>
      <c r="B19" s="7" t="s">
        <v>293</v>
      </c>
      <c r="C19" s="73">
        <v>456</v>
      </c>
      <c r="D19" s="31">
        <v>418</v>
      </c>
      <c r="E19" s="27">
        <v>0.91666666666666663</v>
      </c>
      <c r="F19" s="31">
        <v>380</v>
      </c>
      <c r="G19" s="27">
        <v>0.83333333333333337</v>
      </c>
      <c r="H19" s="107" t="s">
        <v>29</v>
      </c>
      <c r="I19" s="73">
        <v>179</v>
      </c>
      <c r="J19" s="31">
        <v>164</v>
      </c>
      <c r="K19" s="27">
        <v>0.91620111731843579</v>
      </c>
      <c r="L19" s="31">
        <v>147</v>
      </c>
      <c r="M19" s="27">
        <v>0.82122905027932958</v>
      </c>
      <c r="N19" s="107" t="s">
        <v>29</v>
      </c>
      <c r="O19" s="73">
        <v>25</v>
      </c>
      <c r="P19" s="31">
        <v>20</v>
      </c>
      <c r="Q19" s="27">
        <v>0.8</v>
      </c>
      <c r="R19" s="31">
        <v>15</v>
      </c>
      <c r="S19" s="27">
        <v>0.6</v>
      </c>
      <c r="T19" s="107" t="s">
        <v>29</v>
      </c>
    </row>
    <row r="20" spans="1:20" x14ac:dyDescent="0.25">
      <c r="A20" s="186"/>
      <c r="B20" s="7" t="s">
        <v>294</v>
      </c>
      <c r="C20" s="73">
        <v>393</v>
      </c>
      <c r="D20" s="31">
        <v>368</v>
      </c>
      <c r="E20" s="27">
        <v>0.93638676844783719</v>
      </c>
      <c r="F20" s="31">
        <v>341</v>
      </c>
      <c r="G20" s="27">
        <v>0.86768447837150131</v>
      </c>
      <c r="H20" s="107" t="s">
        <v>29</v>
      </c>
      <c r="I20" s="73">
        <v>218</v>
      </c>
      <c r="J20" s="31">
        <v>189</v>
      </c>
      <c r="K20" s="27">
        <v>0.8669724770642202</v>
      </c>
      <c r="L20" s="31">
        <v>175</v>
      </c>
      <c r="M20" s="27">
        <v>0.80275229357798161</v>
      </c>
      <c r="N20" s="107" t="s">
        <v>29</v>
      </c>
      <c r="O20" s="73">
        <v>18</v>
      </c>
      <c r="P20" s="31">
        <v>17</v>
      </c>
      <c r="Q20" s="27">
        <v>0.94444444444444442</v>
      </c>
      <c r="R20" s="31">
        <v>15</v>
      </c>
      <c r="S20" s="27">
        <v>0.83333333333333337</v>
      </c>
      <c r="T20" s="107" t="s">
        <v>29</v>
      </c>
    </row>
    <row r="21" spans="1:20" s="66" customFormat="1" x14ac:dyDescent="0.25">
      <c r="A21" s="187"/>
      <c r="B21" s="48" t="s">
        <v>27</v>
      </c>
      <c r="C21" s="74">
        <f>IFERROR(SUM(C16:C20), "--")</f>
        <v>2253</v>
      </c>
      <c r="D21" s="62">
        <f>IFERROR(SUM(D16:D20), "--")</f>
        <v>2072</v>
      </c>
      <c r="E21" s="63">
        <f>IFERROR(D21/C21, "--")</f>
        <v>0.91966267199289831</v>
      </c>
      <c r="F21" s="62">
        <f>IFERROR(SUM(F16:F20), "--")</f>
        <v>1895</v>
      </c>
      <c r="G21" s="63">
        <f>IFERROR(F21/C21, "--")</f>
        <v>0.84110075454948952</v>
      </c>
      <c r="H21" s="65" t="s">
        <v>29</v>
      </c>
      <c r="I21" s="74">
        <f>IFERROR(SUM(I16:I20), "--")</f>
        <v>861</v>
      </c>
      <c r="J21" s="62">
        <f>IFERROR(SUM(J16:J20), "--")</f>
        <v>738</v>
      </c>
      <c r="K21" s="63">
        <f>IFERROR(J21/I21, "--")</f>
        <v>0.8571428571428571</v>
      </c>
      <c r="L21" s="62">
        <f>IFERROR(SUM(L16:L20), "--")</f>
        <v>661</v>
      </c>
      <c r="M21" s="63">
        <f>IFERROR(L21/I21, "--")</f>
        <v>0.76771196283391407</v>
      </c>
      <c r="N21" s="65" t="s">
        <v>29</v>
      </c>
      <c r="O21" s="74">
        <f>IFERROR(SUM(O16:O20), "--")</f>
        <v>139</v>
      </c>
      <c r="P21" s="62">
        <f>IFERROR(SUM(P16:P20), "--")</f>
        <v>125</v>
      </c>
      <c r="Q21" s="63">
        <f>IFERROR(P21/O21, "--")</f>
        <v>0.89928057553956831</v>
      </c>
      <c r="R21" s="62">
        <f>IFERROR(SUM(R16:R20), "--")</f>
        <v>101</v>
      </c>
      <c r="S21" s="63">
        <f>IFERROR(R21/O21, "--")</f>
        <v>0.72661870503597126</v>
      </c>
      <c r="T21" s="65" t="s">
        <v>29</v>
      </c>
    </row>
    <row r="22" spans="1:20" x14ac:dyDescent="0.25">
      <c r="A22" s="157" t="s">
        <v>14</v>
      </c>
      <c r="B22" s="32" t="s">
        <v>290</v>
      </c>
      <c r="C22" s="75">
        <v>378</v>
      </c>
      <c r="D22" s="33">
        <v>329</v>
      </c>
      <c r="E22" s="53">
        <v>0.87037037037037035</v>
      </c>
      <c r="F22" s="33">
        <v>277</v>
      </c>
      <c r="G22" s="53">
        <v>0.73280423280423279</v>
      </c>
      <c r="H22" s="84" t="s">
        <v>29</v>
      </c>
      <c r="I22" s="75">
        <v>110</v>
      </c>
      <c r="J22" s="33">
        <v>90</v>
      </c>
      <c r="K22" s="53">
        <v>0.81818181818181823</v>
      </c>
      <c r="L22" s="33">
        <v>72</v>
      </c>
      <c r="M22" s="53">
        <v>0.65454545454545454</v>
      </c>
      <c r="N22" s="84" t="s">
        <v>29</v>
      </c>
      <c r="O22" s="75">
        <v>19</v>
      </c>
      <c r="P22" s="33">
        <v>13</v>
      </c>
      <c r="Q22" s="53">
        <v>0.68421052631578949</v>
      </c>
      <c r="R22" s="33">
        <v>9</v>
      </c>
      <c r="S22" s="53">
        <v>0.47368421052631576</v>
      </c>
      <c r="T22" s="84" t="s">
        <v>29</v>
      </c>
    </row>
    <row r="23" spans="1:20" x14ac:dyDescent="0.25">
      <c r="A23" s="158"/>
      <c r="B23" s="32" t="s">
        <v>291</v>
      </c>
      <c r="C23" s="75">
        <v>387</v>
      </c>
      <c r="D23" s="33">
        <v>336</v>
      </c>
      <c r="E23" s="53">
        <v>0.86821705426356588</v>
      </c>
      <c r="F23" s="33">
        <v>273</v>
      </c>
      <c r="G23" s="53">
        <v>0.70542635658914732</v>
      </c>
      <c r="H23" s="84" t="s">
        <v>29</v>
      </c>
      <c r="I23" s="75">
        <v>90</v>
      </c>
      <c r="J23" s="33">
        <v>77</v>
      </c>
      <c r="K23" s="53">
        <v>0.85555555555555551</v>
      </c>
      <c r="L23" s="33">
        <v>64</v>
      </c>
      <c r="M23" s="53">
        <v>0.71111111111111114</v>
      </c>
      <c r="N23" s="84" t="s">
        <v>29</v>
      </c>
      <c r="O23" s="75">
        <v>18</v>
      </c>
      <c r="P23" s="33">
        <v>13</v>
      </c>
      <c r="Q23" s="53">
        <v>0.72222222222222221</v>
      </c>
      <c r="R23" s="33">
        <v>8</v>
      </c>
      <c r="S23" s="53">
        <v>0.44444444444444442</v>
      </c>
      <c r="T23" s="84" t="s">
        <v>29</v>
      </c>
    </row>
    <row r="24" spans="1:20" x14ac:dyDescent="0.25">
      <c r="A24" s="158"/>
      <c r="B24" s="32" t="s">
        <v>292</v>
      </c>
      <c r="C24" s="75">
        <v>412</v>
      </c>
      <c r="D24" s="33">
        <v>364</v>
      </c>
      <c r="E24" s="53">
        <v>0.88349514563106801</v>
      </c>
      <c r="F24" s="33">
        <v>316</v>
      </c>
      <c r="G24" s="53">
        <v>0.76699029126213591</v>
      </c>
      <c r="H24" s="84" t="s">
        <v>29</v>
      </c>
      <c r="I24" s="75">
        <v>137</v>
      </c>
      <c r="J24" s="33">
        <v>108</v>
      </c>
      <c r="K24" s="53">
        <v>0.78832116788321172</v>
      </c>
      <c r="L24" s="33">
        <v>86</v>
      </c>
      <c r="M24" s="53">
        <v>0.62773722627737227</v>
      </c>
      <c r="N24" s="84" t="s">
        <v>29</v>
      </c>
      <c r="O24" s="75">
        <v>28</v>
      </c>
      <c r="P24" s="33">
        <v>21</v>
      </c>
      <c r="Q24" s="53">
        <v>0.75</v>
      </c>
      <c r="R24" s="33">
        <v>16</v>
      </c>
      <c r="S24" s="53">
        <v>0.5714285714285714</v>
      </c>
      <c r="T24" s="84" t="s">
        <v>29</v>
      </c>
    </row>
    <row r="25" spans="1:20" x14ac:dyDescent="0.25">
      <c r="A25" s="158"/>
      <c r="B25" s="32" t="s">
        <v>293</v>
      </c>
      <c r="C25" s="75">
        <v>356</v>
      </c>
      <c r="D25" s="33">
        <v>318</v>
      </c>
      <c r="E25" s="53">
        <v>0.8932584269662921</v>
      </c>
      <c r="F25" s="33">
        <v>301</v>
      </c>
      <c r="G25" s="53">
        <v>0.8455056179775281</v>
      </c>
      <c r="H25" s="84" t="s">
        <v>29</v>
      </c>
      <c r="I25" s="75">
        <v>149</v>
      </c>
      <c r="J25" s="33">
        <v>120</v>
      </c>
      <c r="K25" s="53">
        <v>0.80536912751677847</v>
      </c>
      <c r="L25" s="33">
        <v>94</v>
      </c>
      <c r="M25" s="53">
        <v>0.63087248322147649</v>
      </c>
      <c r="N25" s="84" t="s">
        <v>29</v>
      </c>
      <c r="O25" s="75">
        <v>10</v>
      </c>
      <c r="P25" s="33">
        <v>7</v>
      </c>
      <c r="Q25" s="53">
        <v>0.7</v>
      </c>
      <c r="R25" s="33">
        <v>5</v>
      </c>
      <c r="S25" s="53">
        <v>0.5</v>
      </c>
      <c r="T25" s="84" t="s">
        <v>29</v>
      </c>
    </row>
    <row r="26" spans="1:20" x14ac:dyDescent="0.25">
      <c r="A26" s="158"/>
      <c r="B26" s="32" t="s">
        <v>294</v>
      </c>
      <c r="C26" s="75">
        <v>298</v>
      </c>
      <c r="D26" s="33">
        <v>264</v>
      </c>
      <c r="E26" s="53">
        <v>0.88590604026845643</v>
      </c>
      <c r="F26" s="33">
        <v>235</v>
      </c>
      <c r="G26" s="53">
        <v>0.78859060402684567</v>
      </c>
      <c r="H26" s="84" t="s">
        <v>29</v>
      </c>
      <c r="I26" s="75">
        <v>150</v>
      </c>
      <c r="J26" s="33">
        <v>118</v>
      </c>
      <c r="K26" s="53">
        <v>0.78666666666666663</v>
      </c>
      <c r="L26" s="33">
        <v>101</v>
      </c>
      <c r="M26" s="53">
        <v>0.67333333333333334</v>
      </c>
      <c r="N26" s="84" t="s">
        <v>29</v>
      </c>
      <c r="O26" s="75">
        <v>11</v>
      </c>
      <c r="P26" s="33">
        <v>8</v>
      </c>
      <c r="Q26" s="53">
        <v>0.72727272727272729</v>
      </c>
      <c r="R26" s="33">
        <v>7</v>
      </c>
      <c r="S26" s="53">
        <v>0.63636363636363635</v>
      </c>
      <c r="T26" s="84" t="s">
        <v>29</v>
      </c>
    </row>
    <row r="27" spans="1:20" s="66" customFormat="1" x14ac:dyDescent="0.25">
      <c r="A27" s="159"/>
      <c r="B27" s="67" t="s">
        <v>27</v>
      </c>
      <c r="C27" s="76">
        <f>IFERROR(SUM(C22:C26), "--")</f>
        <v>1831</v>
      </c>
      <c r="D27" s="68">
        <f>IFERROR(SUM(D22:D26), "--")</f>
        <v>1611</v>
      </c>
      <c r="E27" s="69">
        <f>IFERROR(D27/C27, "--")</f>
        <v>0.87984707809939922</v>
      </c>
      <c r="F27" s="68">
        <f>IFERROR(SUM(F22:F26), "--")</f>
        <v>1402</v>
      </c>
      <c r="G27" s="69">
        <f>IFERROR(F27/C27, "--")</f>
        <v>0.76570180229382856</v>
      </c>
      <c r="H27" s="70" t="s">
        <v>29</v>
      </c>
      <c r="I27" s="76">
        <f>IFERROR(SUM(I22:I26), "--")</f>
        <v>636</v>
      </c>
      <c r="J27" s="68">
        <f>IFERROR(SUM(J22:J26), "--")</f>
        <v>513</v>
      </c>
      <c r="K27" s="69">
        <f>IFERROR(J27/I27, "--")</f>
        <v>0.80660377358490565</v>
      </c>
      <c r="L27" s="68">
        <f>IFERROR(SUM(L22:L26), "--")</f>
        <v>417</v>
      </c>
      <c r="M27" s="69">
        <f>IFERROR(L27/I27, "--")</f>
        <v>0.65566037735849059</v>
      </c>
      <c r="N27" s="70" t="s">
        <v>29</v>
      </c>
      <c r="O27" s="76">
        <f>IFERROR(SUM(O22:O26), "--")</f>
        <v>86</v>
      </c>
      <c r="P27" s="68">
        <f>IFERROR(SUM(P22:P26), "--")</f>
        <v>62</v>
      </c>
      <c r="Q27" s="69">
        <f>IFERROR(P27/O27, "--")</f>
        <v>0.72093023255813948</v>
      </c>
      <c r="R27" s="68">
        <f>IFERROR(SUM(R22:R26), "--")</f>
        <v>45</v>
      </c>
      <c r="S27" s="69">
        <f>IFERROR(R27/O27, "--")</f>
        <v>0.52325581395348841</v>
      </c>
      <c r="T27" s="70" t="s">
        <v>29</v>
      </c>
    </row>
    <row r="28" spans="1:20" x14ac:dyDescent="0.25">
      <c r="A28" s="185" t="s">
        <v>86</v>
      </c>
      <c r="B28" s="7" t="s">
        <v>290</v>
      </c>
      <c r="C28" s="73">
        <v>5695</v>
      </c>
      <c r="D28" s="31">
        <v>4885</v>
      </c>
      <c r="E28" s="27">
        <v>0.85776997366110619</v>
      </c>
      <c r="F28" s="31">
        <v>3958</v>
      </c>
      <c r="G28" s="27">
        <v>0.69499561018437228</v>
      </c>
      <c r="H28" s="107" t="s">
        <v>29</v>
      </c>
      <c r="I28" s="73">
        <v>928</v>
      </c>
      <c r="J28" s="31">
        <v>691</v>
      </c>
      <c r="K28" s="27">
        <v>0.74461206896551724</v>
      </c>
      <c r="L28" s="31">
        <v>535</v>
      </c>
      <c r="M28" s="27">
        <v>0.57650862068965514</v>
      </c>
      <c r="N28" s="107" t="s">
        <v>29</v>
      </c>
      <c r="O28" s="73">
        <v>178</v>
      </c>
      <c r="P28" s="31">
        <v>131</v>
      </c>
      <c r="Q28" s="27">
        <v>0.7359550561797753</v>
      </c>
      <c r="R28" s="31">
        <v>100</v>
      </c>
      <c r="S28" s="27">
        <v>0.5617977528089888</v>
      </c>
      <c r="T28" s="107" t="s">
        <v>29</v>
      </c>
    </row>
    <row r="29" spans="1:20" x14ac:dyDescent="0.25">
      <c r="A29" s="186"/>
      <c r="B29" s="7" t="s">
        <v>291</v>
      </c>
      <c r="C29" s="73">
        <v>5514</v>
      </c>
      <c r="D29" s="31">
        <v>4808</v>
      </c>
      <c r="E29" s="27">
        <v>0.87196227783822999</v>
      </c>
      <c r="F29" s="31">
        <v>3896</v>
      </c>
      <c r="G29" s="27">
        <v>0.70656510700036268</v>
      </c>
      <c r="H29" s="107" t="s">
        <v>29</v>
      </c>
      <c r="I29" s="73">
        <v>1264</v>
      </c>
      <c r="J29" s="31">
        <v>996</v>
      </c>
      <c r="K29" s="27">
        <v>0.78797468354430378</v>
      </c>
      <c r="L29" s="31">
        <v>760</v>
      </c>
      <c r="M29" s="27">
        <v>0.60126582278481011</v>
      </c>
      <c r="N29" s="107" t="s">
        <v>29</v>
      </c>
      <c r="O29" s="73">
        <v>205</v>
      </c>
      <c r="P29" s="31">
        <v>160</v>
      </c>
      <c r="Q29" s="27">
        <v>0.78048780487804881</v>
      </c>
      <c r="R29" s="31">
        <v>108</v>
      </c>
      <c r="S29" s="27">
        <v>0.52682926829268295</v>
      </c>
      <c r="T29" s="107" t="s">
        <v>29</v>
      </c>
    </row>
    <row r="30" spans="1:20" x14ac:dyDescent="0.25">
      <c r="A30" s="186"/>
      <c r="B30" s="7" t="s">
        <v>292</v>
      </c>
      <c r="C30" s="73">
        <v>5538</v>
      </c>
      <c r="D30" s="31">
        <v>4846</v>
      </c>
      <c r="E30" s="27">
        <v>0.87504514265077649</v>
      </c>
      <c r="F30" s="31">
        <v>4015</v>
      </c>
      <c r="G30" s="27">
        <v>0.7249909714698447</v>
      </c>
      <c r="H30" s="107" t="s">
        <v>29</v>
      </c>
      <c r="I30" s="73">
        <v>1331</v>
      </c>
      <c r="J30" s="31">
        <v>1055</v>
      </c>
      <c r="K30" s="27">
        <v>0.79263711495116451</v>
      </c>
      <c r="L30" s="31">
        <v>833</v>
      </c>
      <c r="M30" s="27">
        <v>0.62584522915101426</v>
      </c>
      <c r="N30" s="107" t="s">
        <v>29</v>
      </c>
      <c r="O30" s="73">
        <v>262</v>
      </c>
      <c r="P30" s="31">
        <v>219</v>
      </c>
      <c r="Q30" s="27">
        <v>0.83587786259541985</v>
      </c>
      <c r="R30" s="31">
        <v>162</v>
      </c>
      <c r="S30" s="27">
        <v>0.61832061068702293</v>
      </c>
      <c r="T30" s="107" t="s">
        <v>29</v>
      </c>
    </row>
    <row r="31" spans="1:20" x14ac:dyDescent="0.25">
      <c r="A31" s="186"/>
      <c r="B31" s="7" t="s">
        <v>293</v>
      </c>
      <c r="C31" s="73">
        <v>5462</v>
      </c>
      <c r="D31" s="31">
        <v>4757</v>
      </c>
      <c r="E31" s="27">
        <v>0.87092640058586601</v>
      </c>
      <c r="F31" s="31">
        <v>3955</v>
      </c>
      <c r="G31" s="27">
        <v>0.72409373855730497</v>
      </c>
      <c r="H31" s="107" t="s">
        <v>29</v>
      </c>
      <c r="I31" s="73">
        <v>1523</v>
      </c>
      <c r="J31" s="31">
        <v>1217</v>
      </c>
      <c r="K31" s="27">
        <v>0.79908076165462905</v>
      </c>
      <c r="L31" s="31">
        <v>991</v>
      </c>
      <c r="M31" s="27">
        <v>0.65068942875902824</v>
      </c>
      <c r="N31" s="107" t="s">
        <v>29</v>
      </c>
      <c r="O31" s="73">
        <v>217</v>
      </c>
      <c r="P31" s="31">
        <v>195</v>
      </c>
      <c r="Q31" s="27">
        <v>0.89861751152073732</v>
      </c>
      <c r="R31" s="31">
        <v>149</v>
      </c>
      <c r="S31" s="27">
        <v>0.68663594470046085</v>
      </c>
      <c r="T31" s="107" t="s">
        <v>29</v>
      </c>
    </row>
    <row r="32" spans="1:20" x14ac:dyDescent="0.25">
      <c r="A32" s="186"/>
      <c r="B32" s="7" t="s">
        <v>294</v>
      </c>
      <c r="C32" s="73">
        <v>4817</v>
      </c>
      <c r="D32" s="31">
        <v>4209</v>
      </c>
      <c r="E32" s="27">
        <v>0.87378036122067682</v>
      </c>
      <c r="F32" s="31">
        <v>3567</v>
      </c>
      <c r="G32" s="27">
        <v>0.74050238737803609</v>
      </c>
      <c r="H32" s="107" t="s">
        <v>29</v>
      </c>
      <c r="I32" s="73">
        <v>1873</v>
      </c>
      <c r="J32" s="31">
        <v>1524</v>
      </c>
      <c r="K32" s="27">
        <v>0.81366791243993597</v>
      </c>
      <c r="L32" s="31">
        <v>1207</v>
      </c>
      <c r="M32" s="27">
        <v>0.64442071542979174</v>
      </c>
      <c r="N32" s="107" t="s">
        <v>29</v>
      </c>
      <c r="O32" s="73">
        <v>185</v>
      </c>
      <c r="P32" s="31">
        <v>148</v>
      </c>
      <c r="Q32" s="27">
        <v>0.8</v>
      </c>
      <c r="R32" s="31">
        <v>112</v>
      </c>
      <c r="S32" s="27">
        <v>0.60540540540540544</v>
      </c>
      <c r="T32" s="107" t="s">
        <v>29</v>
      </c>
    </row>
    <row r="33" spans="1:20" s="66" customFormat="1" x14ac:dyDescent="0.25">
      <c r="A33" s="187"/>
      <c r="B33" s="48" t="s">
        <v>27</v>
      </c>
      <c r="C33" s="74">
        <f>IFERROR(SUM(C28:C32), "--")</f>
        <v>27026</v>
      </c>
      <c r="D33" s="62">
        <f>IFERROR(SUM(D28:D32), "--")</f>
        <v>23505</v>
      </c>
      <c r="E33" s="63">
        <f>IFERROR(D33/C33, "--")</f>
        <v>0.86971804928587282</v>
      </c>
      <c r="F33" s="62">
        <f>IFERROR(SUM(F28:F32), "--")</f>
        <v>19391</v>
      </c>
      <c r="G33" s="63">
        <f>IFERROR(F33/C33, "--")</f>
        <v>0.71749426478206169</v>
      </c>
      <c r="H33" s="65" t="s">
        <v>29</v>
      </c>
      <c r="I33" s="74">
        <f>IFERROR(SUM(I28:I32), "--")</f>
        <v>6919</v>
      </c>
      <c r="J33" s="62">
        <f>IFERROR(SUM(J28:J32), "--")</f>
        <v>5483</v>
      </c>
      <c r="K33" s="63">
        <f>IFERROR(J33/I33, "--")</f>
        <v>0.79245555716143956</v>
      </c>
      <c r="L33" s="62">
        <f>IFERROR(SUM(L28:L32), "--")</f>
        <v>4326</v>
      </c>
      <c r="M33" s="63">
        <f>IFERROR(L33/I33, "--")</f>
        <v>0.62523486052897814</v>
      </c>
      <c r="N33" s="65" t="s">
        <v>29</v>
      </c>
      <c r="O33" s="74">
        <f>IFERROR(SUM(O28:O32), "--")</f>
        <v>1047</v>
      </c>
      <c r="P33" s="62">
        <f>IFERROR(SUM(P28:P32), "--")</f>
        <v>853</v>
      </c>
      <c r="Q33" s="63">
        <f>IFERROR(P33/O33, "--")</f>
        <v>0.81470869149952241</v>
      </c>
      <c r="R33" s="62">
        <f>IFERROR(SUM(R28:R32), "--")</f>
        <v>631</v>
      </c>
      <c r="S33" s="63">
        <f>IFERROR(R33/O33, "--")</f>
        <v>0.60267430754536777</v>
      </c>
      <c r="T33" s="65" t="s">
        <v>29</v>
      </c>
    </row>
    <row r="34" spans="1:20" x14ac:dyDescent="0.25">
      <c r="A34" s="157" t="s">
        <v>15</v>
      </c>
      <c r="B34" s="32" t="s">
        <v>290</v>
      </c>
      <c r="C34" s="75">
        <v>75</v>
      </c>
      <c r="D34" s="33">
        <v>61</v>
      </c>
      <c r="E34" s="53">
        <v>0.81333333333333335</v>
      </c>
      <c r="F34" s="33">
        <v>42</v>
      </c>
      <c r="G34" s="53">
        <v>0.56000000000000005</v>
      </c>
      <c r="H34" s="84" t="s">
        <v>29</v>
      </c>
      <c r="I34" s="75">
        <v>16</v>
      </c>
      <c r="J34" s="33">
        <v>13</v>
      </c>
      <c r="K34" s="53">
        <v>0.8125</v>
      </c>
      <c r="L34" s="33">
        <v>12</v>
      </c>
      <c r="M34" s="53">
        <v>0.75</v>
      </c>
      <c r="N34" s="84" t="s">
        <v>29</v>
      </c>
      <c r="O34" s="75">
        <v>1</v>
      </c>
      <c r="P34" s="33">
        <v>0</v>
      </c>
      <c r="Q34" s="53">
        <v>0</v>
      </c>
      <c r="R34" s="33">
        <v>0</v>
      </c>
      <c r="S34" s="53">
        <v>0</v>
      </c>
      <c r="T34" s="84" t="s">
        <v>29</v>
      </c>
    </row>
    <row r="35" spans="1:20" x14ac:dyDescent="0.25">
      <c r="A35" s="158"/>
      <c r="B35" s="32" t="s">
        <v>291</v>
      </c>
      <c r="C35" s="75">
        <v>49</v>
      </c>
      <c r="D35" s="33">
        <v>46</v>
      </c>
      <c r="E35" s="53">
        <v>0.93877551020408168</v>
      </c>
      <c r="F35" s="33">
        <v>36</v>
      </c>
      <c r="G35" s="53">
        <v>0.73469387755102045</v>
      </c>
      <c r="H35" s="84" t="s">
        <v>29</v>
      </c>
      <c r="I35" s="75">
        <v>17</v>
      </c>
      <c r="J35" s="33">
        <v>14</v>
      </c>
      <c r="K35" s="53">
        <v>0.82352941176470584</v>
      </c>
      <c r="L35" s="33">
        <v>11</v>
      </c>
      <c r="M35" s="53">
        <v>0.6470588235294118</v>
      </c>
      <c r="N35" s="84" t="s">
        <v>29</v>
      </c>
      <c r="O35" s="75">
        <v>1</v>
      </c>
      <c r="P35" s="33">
        <v>0</v>
      </c>
      <c r="Q35" s="53">
        <v>0</v>
      </c>
      <c r="R35" s="33">
        <v>0</v>
      </c>
      <c r="S35" s="53">
        <v>0</v>
      </c>
      <c r="T35" s="84" t="s">
        <v>29</v>
      </c>
    </row>
    <row r="36" spans="1:20" x14ac:dyDescent="0.25">
      <c r="A36" s="158"/>
      <c r="B36" s="32" t="s">
        <v>292</v>
      </c>
      <c r="C36" s="75">
        <v>73</v>
      </c>
      <c r="D36" s="33">
        <v>57</v>
      </c>
      <c r="E36" s="53">
        <v>0.78082191780821919</v>
      </c>
      <c r="F36" s="33">
        <v>48</v>
      </c>
      <c r="G36" s="53">
        <v>0.65753424657534243</v>
      </c>
      <c r="H36" s="84" t="s">
        <v>29</v>
      </c>
      <c r="I36" s="75">
        <v>20</v>
      </c>
      <c r="J36" s="33">
        <v>16</v>
      </c>
      <c r="K36" s="53">
        <v>0.8</v>
      </c>
      <c r="L36" s="33">
        <v>10</v>
      </c>
      <c r="M36" s="53">
        <v>0.5</v>
      </c>
      <c r="N36" s="84" t="s">
        <v>29</v>
      </c>
      <c r="O36" s="75">
        <v>3</v>
      </c>
      <c r="P36" s="33">
        <v>2</v>
      </c>
      <c r="Q36" s="53">
        <v>0.66666666666666663</v>
      </c>
      <c r="R36" s="33">
        <v>1</v>
      </c>
      <c r="S36" s="53">
        <v>0.33333333333333331</v>
      </c>
      <c r="T36" s="84" t="s">
        <v>29</v>
      </c>
    </row>
    <row r="37" spans="1:20" x14ac:dyDescent="0.25">
      <c r="A37" s="158"/>
      <c r="B37" s="32" t="s">
        <v>293</v>
      </c>
      <c r="C37" s="75">
        <v>27</v>
      </c>
      <c r="D37" s="33">
        <v>27</v>
      </c>
      <c r="E37" s="53">
        <v>1</v>
      </c>
      <c r="F37" s="33">
        <v>21</v>
      </c>
      <c r="G37" s="53">
        <v>0.77777777777777779</v>
      </c>
      <c r="H37" s="84" t="s">
        <v>29</v>
      </c>
      <c r="I37" s="75">
        <v>25</v>
      </c>
      <c r="J37" s="33">
        <v>17</v>
      </c>
      <c r="K37" s="53">
        <v>0.68</v>
      </c>
      <c r="L37" s="33">
        <v>12</v>
      </c>
      <c r="M37" s="53">
        <v>0.48</v>
      </c>
      <c r="N37" s="84" t="s">
        <v>29</v>
      </c>
      <c r="O37" s="75">
        <v>6</v>
      </c>
      <c r="P37" s="33">
        <v>6</v>
      </c>
      <c r="Q37" s="53">
        <v>1</v>
      </c>
      <c r="R37" s="33">
        <v>4</v>
      </c>
      <c r="S37" s="53">
        <v>0.66666666666666663</v>
      </c>
      <c r="T37" s="84" t="s">
        <v>29</v>
      </c>
    </row>
    <row r="38" spans="1:20" x14ac:dyDescent="0.25">
      <c r="A38" s="158"/>
      <c r="B38" s="32" t="s">
        <v>294</v>
      </c>
      <c r="C38" s="75">
        <v>39</v>
      </c>
      <c r="D38" s="33">
        <v>35</v>
      </c>
      <c r="E38" s="53">
        <v>0.89743589743589747</v>
      </c>
      <c r="F38" s="33">
        <v>25</v>
      </c>
      <c r="G38" s="53">
        <v>0.64102564102564108</v>
      </c>
      <c r="H38" s="84" t="s">
        <v>29</v>
      </c>
      <c r="I38" s="75">
        <v>26</v>
      </c>
      <c r="J38" s="33">
        <v>22</v>
      </c>
      <c r="K38" s="53">
        <v>0.84615384615384615</v>
      </c>
      <c r="L38" s="33">
        <v>17</v>
      </c>
      <c r="M38" s="53">
        <v>0.65384615384615385</v>
      </c>
      <c r="N38" s="84" t="s">
        <v>29</v>
      </c>
      <c r="O38" s="75">
        <v>3</v>
      </c>
      <c r="P38" s="33">
        <v>1</v>
      </c>
      <c r="Q38" s="53">
        <v>0.33333333333333331</v>
      </c>
      <c r="R38" s="33">
        <v>1</v>
      </c>
      <c r="S38" s="53">
        <v>0.33333333333333331</v>
      </c>
      <c r="T38" s="84" t="s">
        <v>29</v>
      </c>
    </row>
    <row r="39" spans="1:20" s="66" customFormat="1" x14ac:dyDescent="0.25">
      <c r="A39" s="159"/>
      <c r="B39" s="67" t="s">
        <v>27</v>
      </c>
      <c r="C39" s="76">
        <f>IFERROR(SUM(C34:C38), "--")</f>
        <v>263</v>
      </c>
      <c r="D39" s="68">
        <f>IFERROR(SUM(D34:D38), "--")</f>
        <v>226</v>
      </c>
      <c r="E39" s="69">
        <f>IFERROR(D39/C39, "--")</f>
        <v>0.85931558935361219</v>
      </c>
      <c r="F39" s="68">
        <f>IFERROR(SUM(F34:F38), "--")</f>
        <v>172</v>
      </c>
      <c r="G39" s="69">
        <f>IFERROR(F39/C39, "--")</f>
        <v>0.6539923954372624</v>
      </c>
      <c r="H39" s="70" t="s">
        <v>29</v>
      </c>
      <c r="I39" s="76">
        <f>IFERROR(SUM(I34:I38), "--")</f>
        <v>104</v>
      </c>
      <c r="J39" s="68">
        <f>IFERROR(SUM(J34:J38), "--")</f>
        <v>82</v>
      </c>
      <c r="K39" s="69">
        <f>IFERROR(J39/I39, "--")</f>
        <v>0.78846153846153844</v>
      </c>
      <c r="L39" s="68">
        <f>IFERROR(SUM(L34:L38), "--")</f>
        <v>62</v>
      </c>
      <c r="M39" s="69">
        <f>IFERROR(L39/I39, "--")</f>
        <v>0.59615384615384615</v>
      </c>
      <c r="N39" s="70" t="s">
        <v>29</v>
      </c>
      <c r="O39" s="76">
        <f>IFERROR(SUM(O34:O38), "--")</f>
        <v>14</v>
      </c>
      <c r="P39" s="68">
        <f>IFERROR(SUM(P34:P38), "--")</f>
        <v>9</v>
      </c>
      <c r="Q39" s="69">
        <f>IFERROR(P39/O39, "--")</f>
        <v>0.6428571428571429</v>
      </c>
      <c r="R39" s="68">
        <f>IFERROR(SUM(R34:R38), "--")</f>
        <v>6</v>
      </c>
      <c r="S39" s="69">
        <f>IFERROR(R39/O39, "--")</f>
        <v>0.42857142857142855</v>
      </c>
      <c r="T39" s="70" t="s">
        <v>29</v>
      </c>
    </row>
    <row r="40" spans="1:20" ht="15" customHeight="1" x14ac:dyDescent="0.25">
      <c r="A40" s="182" t="s">
        <v>50</v>
      </c>
      <c r="B40" s="7" t="s">
        <v>290</v>
      </c>
      <c r="C40" s="73">
        <v>7512</v>
      </c>
      <c r="D40" s="31">
        <v>6696</v>
      </c>
      <c r="E40" s="27">
        <v>0.89137380191693294</v>
      </c>
      <c r="F40" s="31">
        <v>5984</v>
      </c>
      <c r="G40" s="27">
        <v>0.79659211927582529</v>
      </c>
      <c r="H40" s="107" t="s">
        <v>29</v>
      </c>
      <c r="I40" s="73">
        <v>1644</v>
      </c>
      <c r="J40" s="31">
        <v>1381</v>
      </c>
      <c r="K40" s="27">
        <v>0.84002433090024331</v>
      </c>
      <c r="L40" s="31">
        <v>1220</v>
      </c>
      <c r="M40" s="27">
        <v>0.74209245742092456</v>
      </c>
      <c r="N40" s="107" t="s">
        <v>29</v>
      </c>
      <c r="O40" s="73">
        <v>297</v>
      </c>
      <c r="P40" s="31">
        <v>248</v>
      </c>
      <c r="Q40" s="27">
        <v>0.83501683501683499</v>
      </c>
      <c r="R40" s="31">
        <v>196</v>
      </c>
      <c r="S40" s="27">
        <v>0.65993265993265993</v>
      </c>
      <c r="T40" s="107" t="s">
        <v>29</v>
      </c>
    </row>
    <row r="41" spans="1:20" x14ac:dyDescent="0.25">
      <c r="A41" s="183"/>
      <c r="B41" s="7" t="s">
        <v>291</v>
      </c>
      <c r="C41" s="73">
        <v>7583</v>
      </c>
      <c r="D41" s="31">
        <v>6848</v>
      </c>
      <c r="E41" s="27">
        <v>0.90307266253461693</v>
      </c>
      <c r="F41" s="31">
        <v>6191</v>
      </c>
      <c r="G41" s="27">
        <v>0.81643149149413163</v>
      </c>
      <c r="H41" s="107" t="s">
        <v>29</v>
      </c>
      <c r="I41" s="73">
        <v>2090</v>
      </c>
      <c r="J41" s="31">
        <v>1786</v>
      </c>
      <c r="K41" s="27">
        <v>0.8545454545454545</v>
      </c>
      <c r="L41" s="31">
        <v>1573</v>
      </c>
      <c r="M41" s="27">
        <v>0.75263157894736843</v>
      </c>
      <c r="N41" s="107" t="s">
        <v>29</v>
      </c>
      <c r="O41" s="73">
        <v>407</v>
      </c>
      <c r="P41" s="31">
        <v>340</v>
      </c>
      <c r="Q41" s="27">
        <v>0.83538083538083541</v>
      </c>
      <c r="R41" s="31">
        <v>298</v>
      </c>
      <c r="S41" s="27">
        <v>0.73218673218673214</v>
      </c>
      <c r="T41" s="107" t="s">
        <v>29</v>
      </c>
    </row>
    <row r="42" spans="1:20" x14ac:dyDescent="0.25">
      <c r="A42" s="183"/>
      <c r="B42" s="7" t="s">
        <v>292</v>
      </c>
      <c r="C42" s="73">
        <v>7469</v>
      </c>
      <c r="D42" s="31">
        <v>6765</v>
      </c>
      <c r="E42" s="27">
        <v>0.90574374079528719</v>
      </c>
      <c r="F42" s="31">
        <v>6141</v>
      </c>
      <c r="G42" s="27">
        <v>0.82219842013656441</v>
      </c>
      <c r="H42" s="107" t="s">
        <v>29</v>
      </c>
      <c r="I42" s="73">
        <v>2688</v>
      </c>
      <c r="J42" s="31">
        <v>2347</v>
      </c>
      <c r="K42" s="27">
        <v>0.87313988095238093</v>
      </c>
      <c r="L42" s="31">
        <v>2033</v>
      </c>
      <c r="M42" s="27">
        <v>0.75632440476190477</v>
      </c>
      <c r="N42" s="107" t="s">
        <v>29</v>
      </c>
      <c r="O42" s="73">
        <v>353</v>
      </c>
      <c r="P42" s="31">
        <v>290</v>
      </c>
      <c r="Q42" s="27">
        <v>0.82152974504249288</v>
      </c>
      <c r="R42" s="31">
        <v>252</v>
      </c>
      <c r="S42" s="27">
        <v>0.71388101983002827</v>
      </c>
      <c r="T42" s="107" t="s">
        <v>29</v>
      </c>
    </row>
    <row r="43" spans="1:20" x14ac:dyDescent="0.25">
      <c r="A43" s="183"/>
      <c r="B43" s="7" t="s">
        <v>293</v>
      </c>
      <c r="C43" s="73">
        <v>7171</v>
      </c>
      <c r="D43" s="31">
        <v>6598</v>
      </c>
      <c r="E43" s="27">
        <v>0.92009482638404683</v>
      </c>
      <c r="F43" s="31">
        <v>6042</v>
      </c>
      <c r="G43" s="27">
        <v>0.8425603123692651</v>
      </c>
      <c r="H43" s="107" t="s">
        <v>29</v>
      </c>
      <c r="I43" s="73">
        <v>2900</v>
      </c>
      <c r="J43" s="31">
        <v>2549</v>
      </c>
      <c r="K43" s="27">
        <v>0.87896551724137928</v>
      </c>
      <c r="L43" s="31">
        <v>2299</v>
      </c>
      <c r="M43" s="27">
        <v>0.79275862068965519</v>
      </c>
      <c r="N43" s="107" t="s">
        <v>29</v>
      </c>
      <c r="O43" s="73">
        <v>246</v>
      </c>
      <c r="P43" s="31">
        <v>195</v>
      </c>
      <c r="Q43" s="27">
        <v>0.79268292682926833</v>
      </c>
      <c r="R43" s="31">
        <v>170</v>
      </c>
      <c r="S43" s="27">
        <v>0.69105691056910568</v>
      </c>
      <c r="T43" s="107" t="s">
        <v>29</v>
      </c>
    </row>
    <row r="44" spans="1:20" x14ac:dyDescent="0.25">
      <c r="A44" s="183"/>
      <c r="B44" s="7" t="s">
        <v>294</v>
      </c>
      <c r="C44" s="73">
        <v>6469</v>
      </c>
      <c r="D44" s="31">
        <v>5892</v>
      </c>
      <c r="E44" s="27">
        <v>0.9108053795022415</v>
      </c>
      <c r="F44" s="31">
        <v>5384</v>
      </c>
      <c r="G44" s="27">
        <v>0.8322770134487556</v>
      </c>
      <c r="H44" s="107" t="s">
        <v>29</v>
      </c>
      <c r="I44" s="73">
        <v>3208</v>
      </c>
      <c r="J44" s="31">
        <v>2790</v>
      </c>
      <c r="K44" s="27">
        <v>0.86970074812967579</v>
      </c>
      <c r="L44" s="31">
        <v>2479</v>
      </c>
      <c r="M44" s="27">
        <v>0.77275561097256862</v>
      </c>
      <c r="N44" s="107" t="s">
        <v>29</v>
      </c>
      <c r="O44" s="73">
        <v>251</v>
      </c>
      <c r="P44" s="31">
        <v>220</v>
      </c>
      <c r="Q44" s="27">
        <v>0.87649402390438247</v>
      </c>
      <c r="R44" s="31">
        <v>195</v>
      </c>
      <c r="S44" s="27">
        <v>0.77689243027888444</v>
      </c>
      <c r="T44" s="107" t="s">
        <v>29</v>
      </c>
    </row>
    <row r="45" spans="1:20" s="66" customFormat="1" x14ac:dyDescent="0.25">
      <c r="A45" s="184"/>
      <c r="B45" s="48" t="s">
        <v>27</v>
      </c>
      <c r="C45" s="74">
        <f>IFERROR(SUM(C40:C44), "--")</f>
        <v>36204</v>
      </c>
      <c r="D45" s="62">
        <f>IFERROR(SUM(D40:D44), "--")</f>
        <v>32799</v>
      </c>
      <c r="E45" s="63">
        <f>IFERROR(D45/C45, "--")</f>
        <v>0.90594961882664904</v>
      </c>
      <c r="F45" s="62">
        <f>IFERROR(SUM(F40:F44), "--")</f>
        <v>29742</v>
      </c>
      <c r="G45" s="63">
        <f>IFERROR(F45/C45, "--")</f>
        <v>0.82151143520053038</v>
      </c>
      <c r="H45" s="65" t="s">
        <v>29</v>
      </c>
      <c r="I45" s="74">
        <f>IFERROR(SUM(I40:I44), "--")</f>
        <v>12530</v>
      </c>
      <c r="J45" s="62">
        <f>IFERROR(SUM(J40:J44), "--")</f>
        <v>10853</v>
      </c>
      <c r="K45" s="63">
        <f>IFERROR(J45/I45, "--")</f>
        <v>0.8661612130885874</v>
      </c>
      <c r="L45" s="62">
        <f>IFERROR(SUM(L40:L44), "--")</f>
        <v>9604</v>
      </c>
      <c r="M45" s="63">
        <f>IFERROR(L45/I45, "--")</f>
        <v>0.76648044692737427</v>
      </c>
      <c r="N45" s="65" t="s">
        <v>29</v>
      </c>
      <c r="O45" s="74">
        <f>IFERROR(SUM(O40:O44), "--")</f>
        <v>1554</v>
      </c>
      <c r="P45" s="62">
        <f>IFERROR(SUM(P40:P44), "--")</f>
        <v>1293</v>
      </c>
      <c r="Q45" s="63">
        <f>IFERROR(P45/O45, "--")</f>
        <v>0.83204633204633205</v>
      </c>
      <c r="R45" s="62">
        <f>IFERROR(SUM(R40:R44), "--")</f>
        <v>1111</v>
      </c>
      <c r="S45" s="63">
        <f>IFERROR(R45/O45, "--")</f>
        <v>0.71492921492921491</v>
      </c>
      <c r="T45" s="65" t="s">
        <v>29</v>
      </c>
    </row>
    <row r="46" spans="1:20" ht="15" customHeight="1" x14ac:dyDescent="0.25">
      <c r="A46" s="173" t="s">
        <v>38</v>
      </c>
      <c r="B46" s="32" t="s">
        <v>290</v>
      </c>
      <c r="C46" s="78">
        <v>1206</v>
      </c>
      <c r="D46" s="33">
        <v>1007</v>
      </c>
      <c r="E46" s="53">
        <v>0.83499170812603651</v>
      </c>
      <c r="F46" s="33">
        <v>868</v>
      </c>
      <c r="G46" s="53">
        <v>0.71973466003316755</v>
      </c>
      <c r="H46" s="84" t="s">
        <v>29</v>
      </c>
      <c r="I46" s="78">
        <v>253</v>
      </c>
      <c r="J46" s="33">
        <v>191</v>
      </c>
      <c r="K46" s="53">
        <v>0.75494071146245056</v>
      </c>
      <c r="L46" s="33">
        <v>156</v>
      </c>
      <c r="M46" s="53">
        <v>0.61660079051383399</v>
      </c>
      <c r="N46" s="84" t="s">
        <v>29</v>
      </c>
      <c r="O46" s="78">
        <v>51</v>
      </c>
      <c r="P46" s="33">
        <v>36</v>
      </c>
      <c r="Q46" s="53">
        <v>0.70588235294117652</v>
      </c>
      <c r="R46" s="33">
        <v>30</v>
      </c>
      <c r="S46" s="53">
        <v>0.58823529411764708</v>
      </c>
      <c r="T46" s="84" t="s">
        <v>29</v>
      </c>
    </row>
    <row r="47" spans="1:20" x14ac:dyDescent="0.25">
      <c r="A47" s="174"/>
      <c r="B47" s="32" t="s">
        <v>291</v>
      </c>
      <c r="C47" s="75">
        <v>1181</v>
      </c>
      <c r="D47" s="33">
        <v>1046</v>
      </c>
      <c r="E47" s="53">
        <v>0.88569009314140557</v>
      </c>
      <c r="F47" s="33">
        <v>908</v>
      </c>
      <c r="G47" s="53">
        <v>0.76883996613039796</v>
      </c>
      <c r="H47" s="84" t="s">
        <v>29</v>
      </c>
      <c r="I47" s="75">
        <v>343</v>
      </c>
      <c r="J47" s="33">
        <v>286</v>
      </c>
      <c r="K47" s="53">
        <v>0.83381924198250734</v>
      </c>
      <c r="L47" s="33">
        <v>229</v>
      </c>
      <c r="M47" s="53">
        <v>0.66763848396501457</v>
      </c>
      <c r="N47" s="84" t="s">
        <v>29</v>
      </c>
      <c r="O47" s="75">
        <v>55</v>
      </c>
      <c r="P47" s="33">
        <v>44</v>
      </c>
      <c r="Q47" s="53">
        <v>0.8</v>
      </c>
      <c r="R47" s="33">
        <v>33</v>
      </c>
      <c r="S47" s="53">
        <v>0.6</v>
      </c>
      <c r="T47" s="84" t="s">
        <v>29</v>
      </c>
    </row>
    <row r="48" spans="1:20" x14ac:dyDescent="0.25">
      <c r="A48" s="174"/>
      <c r="B48" s="32" t="s">
        <v>292</v>
      </c>
      <c r="C48" s="75">
        <v>1241</v>
      </c>
      <c r="D48" s="33">
        <v>1082</v>
      </c>
      <c r="E48" s="53">
        <v>0.87187751813053993</v>
      </c>
      <c r="F48" s="33">
        <v>941</v>
      </c>
      <c r="G48" s="53">
        <v>0.75825946817083001</v>
      </c>
      <c r="H48" s="84" t="s">
        <v>29</v>
      </c>
      <c r="I48" s="75">
        <v>398</v>
      </c>
      <c r="J48" s="33">
        <v>323</v>
      </c>
      <c r="K48" s="53">
        <v>0.81155778894472363</v>
      </c>
      <c r="L48" s="33">
        <v>271</v>
      </c>
      <c r="M48" s="53">
        <v>0.68090452261306533</v>
      </c>
      <c r="N48" s="84" t="s">
        <v>29</v>
      </c>
      <c r="O48" s="75">
        <v>57</v>
      </c>
      <c r="P48" s="33">
        <v>52</v>
      </c>
      <c r="Q48" s="53">
        <v>0.91228070175438591</v>
      </c>
      <c r="R48" s="33">
        <v>43</v>
      </c>
      <c r="S48" s="53">
        <v>0.75438596491228072</v>
      </c>
      <c r="T48" s="84" t="s">
        <v>29</v>
      </c>
    </row>
    <row r="49" spans="1:20" x14ac:dyDescent="0.25">
      <c r="A49" s="174"/>
      <c r="B49" s="32" t="s">
        <v>293</v>
      </c>
      <c r="C49" s="75">
        <v>1182</v>
      </c>
      <c r="D49" s="33">
        <v>1067</v>
      </c>
      <c r="E49" s="53">
        <v>0.90270727580372245</v>
      </c>
      <c r="F49" s="33">
        <v>927</v>
      </c>
      <c r="G49" s="53">
        <v>0.78426395939086291</v>
      </c>
      <c r="H49" s="84" t="s">
        <v>29</v>
      </c>
      <c r="I49" s="75">
        <v>480</v>
      </c>
      <c r="J49" s="33">
        <v>377</v>
      </c>
      <c r="K49" s="53">
        <v>0.78541666666666665</v>
      </c>
      <c r="L49" s="33">
        <v>321</v>
      </c>
      <c r="M49" s="53">
        <v>0.66874999999999996</v>
      </c>
      <c r="N49" s="84" t="s">
        <v>29</v>
      </c>
      <c r="O49" s="75">
        <v>37</v>
      </c>
      <c r="P49" s="33">
        <v>29</v>
      </c>
      <c r="Q49" s="53">
        <v>0.78378378378378377</v>
      </c>
      <c r="R49" s="33">
        <v>22</v>
      </c>
      <c r="S49" s="53">
        <v>0.59459459459459463</v>
      </c>
      <c r="T49" s="84" t="s">
        <v>29</v>
      </c>
    </row>
    <row r="50" spans="1:20" x14ac:dyDescent="0.25">
      <c r="A50" s="174"/>
      <c r="B50" s="32" t="s">
        <v>294</v>
      </c>
      <c r="C50" s="75">
        <v>1018</v>
      </c>
      <c r="D50" s="33">
        <v>892</v>
      </c>
      <c r="E50" s="53">
        <v>0.87622789783889976</v>
      </c>
      <c r="F50" s="33">
        <v>782</v>
      </c>
      <c r="G50" s="53">
        <v>0.76817288801571704</v>
      </c>
      <c r="H50" s="84" t="s">
        <v>29</v>
      </c>
      <c r="I50" s="75">
        <v>569</v>
      </c>
      <c r="J50" s="33">
        <v>463</v>
      </c>
      <c r="K50" s="53">
        <v>0.81370826010544817</v>
      </c>
      <c r="L50" s="33">
        <v>385</v>
      </c>
      <c r="M50" s="53">
        <v>0.67662565905096661</v>
      </c>
      <c r="N50" s="84" t="s">
        <v>29</v>
      </c>
      <c r="O50" s="75">
        <v>46</v>
      </c>
      <c r="P50" s="33">
        <v>34</v>
      </c>
      <c r="Q50" s="53">
        <v>0.73913043478260865</v>
      </c>
      <c r="R50" s="33">
        <v>31</v>
      </c>
      <c r="S50" s="53">
        <v>0.67391304347826086</v>
      </c>
      <c r="T50" s="84" t="s">
        <v>29</v>
      </c>
    </row>
    <row r="51" spans="1:20" s="66" customFormat="1" x14ac:dyDescent="0.25">
      <c r="A51" s="175"/>
      <c r="B51" s="67" t="s">
        <v>27</v>
      </c>
      <c r="C51" s="76">
        <f>IFERROR(SUM(C46:C50), "--")</f>
        <v>5828</v>
      </c>
      <c r="D51" s="68">
        <f>IFERROR(SUM(D46:D50), "--")</f>
        <v>5094</v>
      </c>
      <c r="E51" s="69">
        <f>IFERROR(D51/C51, "--")</f>
        <v>0.87405628002745372</v>
      </c>
      <c r="F51" s="68">
        <f>IFERROR(SUM(F46:F50), "--")</f>
        <v>4426</v>
      </c>
      <c r="G51" s="69">
        <f>IFERROR(F51/C51, "--")</f>
        <v>0.75943719972546331</v>
      </c>
      <c r="H51" s="70" t="s">
        <v>29</v>
      </c>
      <c r="I51" s="76">
        <f>IFERROR(SUM(I46:I50), "--")</f>
        <v>2043</v>
      </c>
      <c r="J51" s="68">
        <f>IFERROR(SUM(J46:J50), "--")</f>
        <v>1640</v>
      </c>
      <c r="K51" s="69">
        <f>IFERROR(J51/I51, "--")</f>
        <v>0.80274106705824766</v>
      </c>
      <c r="L51" s="68">
        <f>IFERROR(SUM(L46:L50), "--")</f>
        <v>1362</v>
      </c>
      <c r="M51" s="69">
        <f>IFERROR(L51/I51, "--")</f>
        <v>0.66666666666666663</v>
      </c>
      <c r="N51" s="70" t="s">
        <v>29</v>
      </c>
      <c r="O51" s="76">
        <f>IFERROR(SUM(O46:O50), "--")</f>
        <v>246</v>
      </c>
      <c r="P51" s="68">
        <f>IFERROR(SUM(P46:P50), "--")</f>
        <v>195</v>
      </c>
      <c r="Q51" s="69">
        <f>IFERROR(P51/O51, "--")</f>
        <v>0.79268292682926833</v>
      </c>
      <c r="R51" s="68">
        <f>IFERROR(SUM(R46:R50), "--")</f>
        <v>159</v>
      </c>
      <c r="S51" s="69">
        <f>IFERROR(R51/O51, "--")</f>
        <v>0.64634146341463417</v>
      </c>
      <c r="T51" s="70" t="s">
        <v>29</v>
      </c>
    </row>
    <row r="52" spans="1:20" ht="15" customHeight="1" x14ac:dyDescent="0.25">
      <c r="A52" s="182" t="s">
        <v>39</v>
      </c>
      <c r="B52" s="71" t="s">
        <v>290</v>
      </c>
      <c r="C52" s="73">
        <v>248</v>
      </c>
      <c r="D52" s="31">
        <v>228</v>
      </c>
      <c r="E52" s="27">
        <v>0.91935483870967738</v>
      </c>
      <c r="F52" s="31">
        <v>199</v>
      </c>
      <c r="G52" s="27">
        <v>0.80241935483870963</v>
      </c>
      <c r="H52" s="107" t="s">
        <v>29</v>
      </c>
      <c r="I52" s="73">
        <v>58</v>
      </c>
      <c r="J52" s="31">
        <v>50</v>
      </c>
      <c r="K52" s="27">
        <v>0.86206896551724133</v>
      </c>
      <c r="L52" s="31">
        <v>43</v>
      </c>
      <c r="M52" s="27">
        <v>0.74137931034482762</v>
      </c>
      <c r="N52" s="107" t="s">
        <v>29</v>
      </c>
      <c r="O52" s="73">
        <v>10</v>
      </c>
      <c r="P52" s="31">
        <v>9</v>
      </c>
      <c r="Q52" s="27">
        <v>0.9</v>
      </c>
      <c r="R52" s="31">
        <v>7</v>
      </c>
      <c r="S52" s="27">
        <v>0.7</v>
      </c>
      <c r="T52" s="107" t="s">
        <v>29</v>
      </c>
    </row>
    <row r="53" spans="1:20" x14ac:dyDescent="0.25">
      <c r="A53" s="183"/>
      <c r="B53" s="71" t="s">
        <v>291</v>
      </c>
      <c r="C53" s="73">
        <v>163</v>
      </c>
      <c r="D53" s="31">
        <v>149</v>
      </c>
      <c r="E53" s="27">
        <v>0.91411042944785281</v>
      </c>
      <c r="F53" s="31">
        <v>132</v>
      </c>
      <c r="G53" s="27">
        <v>0.80981595092024539</v>
      </c>
      <c r="H53" s="107" t="s">
        <v>29</v>
      </c>
      <c r="I53" s="73">
        <v>44</v>
      </c>
      <c r="J53" s="31">
        <v>39</v>
      </c>
      <c r="K53" s="27">
        <v>0.88636363636363635</v>
      </c>
      <c r="L53" s="31">
        <v>37</v>
      </c>
      <c r="M53" s="27">
        <v>0.84090909090909094</v>
      </c>
      <c r="N53" s="107" t="s">
        <v>29</v>
      </c>
      <c r="O53" s="73">
        <v>7</v>
      </c>
      <c r="P53" s="31">
        <v>5</v>
      </c>
      <c r="Q53" s="27">
        <v>0.7142857142857143</v>
      </c>
      <c r="R53" s="31">
        <v>5</v>
      </c>
      <c r="S53" s="27">
        <v>0.7142857142857143</v>
      </c>
      <c r="T53" s="107" t="s">
        <v>29</v>
      </c>
    </row>
    <row r="54" spans="1:20" x14ac:dyDescent="0.25">
      <c r="A54" s="183"/>
      <c r="B54" s="71" t="s">
        <v>292</v>
      </c>
      <c r="C54" s="73">
        <v>135</v>
      </c>
      <c r="D54" s="31">
        <v>125</v>
      </c>
      <c r="E54" s="27">
        <v>0.92592592592592593</v>
      </c>
      <c r="F54" s="31">
        <v>114</v>
      </c>
      <c r="G54" s="27">
        <v>0.84444444444444444</v>
      </c>
      <c r="H54" s="107" t="s">
        <v>29</v>
      </c>
      <c r="I54" s="73">
        <v>60</v>
      </c>
      <c r="J54" s="31">
        <v>54</v>
      </c>
      <c r="K54" s="27">
        <v>0.9</v>
      </c>
      <c r="L54" s="31">
        <v>40</v>
      </c>
      <c r="M54" s="27">
        <v>0.66666666666666663</v>
      </c>
      <c r="N54" s="107" t="s">
        <v>29</v>
      </c>
      <c r="O54" s="73">
        <v>5</v>
      </c>
      <c r="P54" s="31">
        <v>5</v>
      </c>
      <c r="Q54" s="27">
        <v>1</v>
      </c>
      <c r="R54" s="31">
        <v>4</v>
      </c>
      <c r="S54" s="27">
        <v>0.8</v>
      </c>
      <c r="T54" s="107" t="s">
        <v>29</v>
      </c>
    </row>
    <row r="55" spans="1:20" x14ac:dyDescent="0.25">
      <c r="A55" s="183"/>
      <c r="B55" s="71" t="s">
        <v>293</v>
      </c>
      <c r="C55" s="73">
        <v>109</v>
      </c>
      <c r="D55" s="31">
        <v>97</v>
      </c>
      <c r="E55" s="27">
        <v>0.88990825688073394</v>
      </c>
      <c r="F55" s="31">
        <v>80</v>
      </c>
      <c r="G55" s="27">
        <v>0.73394495412844041</v>
      </c>
      <c r="H55" s="107" t="s">
        <v>29</v>
      </c>
      <c r="I55" s="73">
        <v>41</v>
      </c>
      <c r="J55" s="31">
        <v>39</v>
      </c>
      <c r="K55" s="27">
        <v>0.95121951219512191</v>
      </c>
      <c r="L55" s="31">
        <v>37</v>
      </c>
      <c r="M55" s="27">
        <v>0.90243902439024393</v>
      </c>
      <c r="N55" s="107" t="s">
        <v>29</v>
      </c>
      <c r="O55" s="73">
        <v>3</v>
      </c>
      <c r="P55" s="31">
        <v>1</v>
      </c>
      <c r="Q55" s="27">
        <v>0.33333333333333331</v>
      </c>
      <c r="R55" s="31">
        <v>1</v>
      </c>
      <c r="S55" s="27">
        <v>0.33333333333333331</v>
      </c>
      <c r="T55" s="107" t="s">
        <v>29</v>
      </c>
    </row>
    <row r="56" spans="1:20" x14ac:dyDescent="0.25">
      <c r="A56" s="183"/>
      <c r="B56" s="71" t="s">
        <v>294</v>
      </c>
      <c r="C56" s="73">
        <v>122</v>
      </c>
      <c r="D56" s="31">
        <v>101</v>
      </c>
      <c r="E56" s="27">
        <v>0.82786885245901642</v>
      </c>
      <c r="F56" s="31">
        <v>84</v>
      </c>
      <c r="G56" s="27">
        <v>0.68852459016393441</v>
      </c>
      <c r="H56" s="107" t="s">
        <v>29</v>
      </c>
      <c r="I56" s="73">
        <v>66</v>
      </c>
      <c r="J56" s="31">
        <v>56</v>
      </c>
      <c r="K56" s="27">
        <v>0.84848484848484851</v>
      </c>
      <c r="L56" s="31">
        <v>48</v>
      </c>
      <c r="M56" s="27">
        <v>0.72727272727272729</v>
      </c>
      <c r="N56" s="107" t="s">
        <v>29</v>
      </c>
      <c r="O56" s="73">
        <v>2</v>
      </c>
      <c r="P56" s="31">
        <v>2</v>
      </c>
      <c r="Q56" s="27">
        <v>1</v>
      </c>
      <c r="R56" s="31">
        <v>1</v>
      </c>
      <c r="S56" s="27">
        <v>0.5</v>
      </c>
      <c r="T56" s="107" t="s">
        <v>29</v>
      </c>
    </row>
    <row r="57" spans="1:20" s="66" customFormat="1" x14ac:dyDescent="0.25">
      <c r="A57" s="184"/>
      <c r="B57" s="72" t="s">
        <v>27</v>
      </c>
      <c r="C57" s="77">
        <f>IFERROR(SUM(C52:C56), "--")</f>
        <v>777</v>
      </c>
      <c r="D57" s="72">
        <f>IFERROR(SUM(D52:D56), "--")</f>
        <v>700</v>
      </c>
      <c r="E57" s="63">
        <f>IFERROR(D57/C57, "--")</f>
        <v>0.90090090090090091</v>
      </c>
      <c r="F57" s="72">
        <f>IFERROR(SUM(F52:F56), "--")</f>
        <v>609</v>
      </c>
      <c r="G57" s="63">
        <f>IFERROR(F57/C57, "--")</f>
        <v>0.78378378378378377</v>
      </c>
      <c r="H57" s="65" t="s">
        <v>29</v>
      </c>
      <c r="I57" s="74">
        <f>IFERROR(SUM(I52:I56), "--")</f>
        <v>269</v>
      </c>
      <c r="J57" s="62">
        <f>IFERROR(SUM(J52:J56), "--")</f>
        <v>238</v>
      </c>
      <c r="K57" s="63">
        <f>IFERROR(J57/I57, "--")</f>
        <v>0.88475836431226762</v>
      </c>
      <c r="L57" s="62">
        <f>IFERROR(SUM(L52:L56), "--")</f>
        <v>205</v>
      </c>
      <c r="M57" s="63">
        <f>IFERROR(L57/I57, "--")</f>
        <v>0.76208178438661711</v>
      </c>
      <c r="N57" s="65" t="s">
        <v>29</v>
      </c>
      <c r="O57" s="74">
        <f>IFERROR(SUM(O52:O56), "--")</f>
        <v>27</v>
      </c>
      <c r="P57" s="62">
        <f>IFERROR(SUM(P52:P56), "--")</f>
        <v>22</v>
      </c>
      <c r="Q57" s="63">
        <f>IFERROR(P57/O57, "--")</f>
        <v>0.81481481481481477</v>
      </c>
      <c r="R57" s="62">
        <f>IFERROR(SUM(R52:R56), "--")</f>
        <v>18</v>
      </c>
      <c r="S57" s="63">
        <f>IFERROR(R57/O57, "--")</f>
        <v>0.66666666666666663</v>
      </c>
      <c r="T57" s="65" t="s">
        <v>29</v>
      </c>
    </row>
  </sheetData>
  <mergeCells count="18">
    <mergeCell ref="A1:B1"/>
    <mergeCell ref="C1:H1"/>
    <mergeCell ref="I1:N1"/>
    <mergeCell ref="O1:T1"/>
    <mergeCell ref="A2:A3"/>
    <mergeCell ref="B2:B3"/>
    <mergeCell ref="C2:H2"/>
    <mergeCell ref="I2:N2"/>
    <mergeCell ref="O2:T2"/>
    <mergeCell ref="A40:A45"/>
    <mergeCell ref="A46:A51"/>
    <mergeCell ref="A52:A57"/>
    <mergeCell ref="A4:A9"/>
    <mergeCell ref="A10:A15"/>
    <mergeCell ref="A16:A21"/>
    <mergeCell ref="A22:A27"/>
    <mergeCell ref="A28:A33"/>
    <mergeCell ref="A34:A39"/>
  </mergeCells>
  <hyperlinks>
    <hyperlink ref="I3" location="Definitions!A3" display="Enrollment"/>
    <hyperlink ref="O3" location="Definitions!A3" display="Enrollment"/>
    <hyperlink ref="J3" location="Definitions!A5" display="Retained"/>
    <hyperlink ref="P3" location="Definitions!A5" display="Retained"/>
    <hyperlink ref="K3" location="Definitions!A6" display="Retention Rate"/>
    <hyperlink ref="Q3" location="Definitions!A6" display="Retention Rate"/>
    <hyperlink ref="L3" location="Definitions!A7" display="Successful"/>
    <hyperlink ref="R3" location="Definitions!A7" display="Successful"/>
    <hyperlink ref="M3" location="Definitions!A8" display="Success Rate"/>
    <hyperlink ref="S3" location="Definitions!A8" display="Success Rate"/>
    <hyperlink ref="N3" location="Definitions!A9" display="Course GPA"/>
    <hyperlink ref="T3" location="Definitions!A9" display="Course GPA"/>
    <hyperlink ref="I2:N2" location="Definitions!A12" display="100% Online"/>
    <hyperlink ref="O2:T2" location="Definitions!A13" display="Less Than 50% Online"/>
    <hyperlink ref="C3" location="Definitions!A3" display="Enrollment"/>
    <hyperlink ref="D3" location="Definitions!A5" display="Retained"/>
    <hyperlink ref="E3" location="Definitions!A6" display="Retention Rate"/>
    <hyperlink ref="F3" location="Definitions!A7" display="Successful"/>
    <hyperlink ref="G3" location="Definitions!A8" display="Success Rate"/>
    <hyperlink ref="H3" location="Definitions!A9" display="Course GPA"/>
  </hyperlinks>
  <printOptions horizontalCentered="1"/>
  <pageMargins left="0.5" right="0.5" top="0.75" bottom="0.75" header="0.3" footer="0.3"/>
  <pageSetup fitToWidth="2" fitToHeight="0" orientation="landscape" r:id="rId1"/>
  <headerFooter>
    <oddHeader>&amp;CCuyamaca College Program Review 2019-2020</oddHeader>
    <oddFooter>&amp;CInstitutional Effectiveness, Success, and Equity Office (August 2019)</oddFooter>
  </headerFooter>
  <rowBreaks count="1" manualBreakCount="1">
    <brk id="33" max="19" man="1"/>
  </rowBreaks>
  <colBreaks count="2" manualBreakCount="2">
    <brk id="8" max="56" man="1"/>
    <brk id="14" max="5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5D9F1"/>
  </sheetPr>
  <dimension ref="A1:H59"/>
  <sheetViews>
    <sheetView zoomScaleNormal="100" workbookViewId="0">
      <pane ySplit="2" topLeftCell="A3" activePane="bottomLeft" state="frozen"/>
      <selection pane="bottomLeft" sqref="A1:H1"/>
    </sheetView>
  </sheetViews>
  <sheetFormatPr defaultColWidth="9.140625" defaultRowHeight="15" x14ac:dyDescent="0.25"/>
  <cols>
    <col min="1" max="1" width="12" style="115" customWidth="1"/>
    <col min="2" max="2" width="50.7109375" style="54" customWidth="1"/>
    <col min="3" max="8" width="10.7109375" customWidth="1"/>
  </cols>
  <sheetData>
    <row r="1" spans="1:8" ht="30" customHeight="1" x14ac:dyDescent="0.25">
      <c r="A1" s="146" t="s">
        <v>97</v>
      </c>
      <c r="B1" s="146"/>
      <c r="C1" s="146"/>
      <c r="D1" s="146"/>
      <c r="E1" s="146"/>
      <c r="F1" s="146"/>
      <c r="G1" s="146"/>
      <c r="H1" s="146"/>
    </row>
    <row r="2" spans="1:8" ht="30" x14ac:dyDescent="0.25">
      <c r="A2" s="125" t="s">
        <v>98</v>
      </c>
      <c r="B2" s="125" t="s">
        <v>99</v>
      </c>
      <c r="C2" s="124" t="s">
        <v>100</v>
      </c>
      <c r="D2" s="124" t="s">
        <v>101</v>
      </c>
      <c r="E2" s="124" t="s">
        <v>102</v>
      </c>
      <c r="F2" s="124" t="s">
        <v>103</v>
      </c>
      <c r="G2" s="124" t="s">
        <v>288</v>
      </c>
      <c r="H2" s="128" t="s">
        <v>289</v>
      </c>
    </row>
    <row r="3" spans="1:8" x14ac:dyDescent="0.25">
      <c r="A3" s="199" t="s">
        <v>104</v>
      </c>
      <c r="B3" s="101" t="s">
        <v>105</v>
      </c>
      <c r="C3" s="102">
        <v>2</v>
      </c>
      <c r="D3" s="102">
        <v>3</v>
      </c>
      <c r="E3" s="102">
        <v>3</v>
      </c>
      <c r="F3" s="102">
        <v>8</v>
      </c>
      <c r="G3" s="102">
        <v>5</v>
      </c>
      <c r="H3" s="100"/>
    </row>
    <row r="4" spans="1:8" x14ac:dyDescent="0.25">
      <c r="A4" s="199"/>
      <c r="B4" s="101" t="s">
        <v>106</v>
      </c>
      <c r="C4" s="102">
        <v>2</v>
      </c>
      <c r="D4" s="102">
        <v>8</v>
      </c>
      <c r="E4" s="102">
        <v>2</v>
      </c>
      <c r="F4" s="102">
        <v>1</v>
      </c>
      <c r="G4" s="102">
        <v>1</v>
      </c>
      <c r="H4" s="100"/>
    </row>
    <row r="5" spans="1:8" x14ac:dyDescent="0.25">
      <c r="A5" s="101" t="s">
        <v>107</v>
      </c>
      <c r="B5" s="101" t="s">
        <v>108</v>
      </c>
      <c r="C5" s="102">
        <v>0</v>
      </c>
      <c r="D5" s="102">
        <v>0</v>
      </c>
      <c r="E5" s="102">
        <v>2</v>
      </c>
      <c r="F5" s="102">
        <v>8</v>
      </c>
      <c r="G5" s="102">
        <v>11</v>
      </c>
      <c r="H5" s="100"/>
    </row>
    <row r="6" spans="1:8" x14ac:dyDescent="0.25">
      <c r="A6" s="101" t="s">
        <v>109</v>
      </c>
      <c r="B6" s="101" t="s">
        <v>40</v>
      </c>
      <c r="C6" s="102">
        <v>15</v>
      </c>
      <c r="D6" s="102">
        <v>10</v>
      </c>
      <c r="E6" s="102">
        <v>9</v>
      </c>
      <c r="F6" s="102">
        <v>8</v>
      </c>
      <c r="G6" s="102">
        <v>4</v>
      </c>
      <c r="H6" s="100"/>
    </row>
    <row r="7" spans="1:8" x14ac:dyDescent="0.25">
      <c r="A7" s="199" t="s">
        <v>110</v>
      </c>
      <c r="B7" s="101" t="s">
        <v>111</v>
      </c>
      <c r="C7" s="102">
        <v>5</v>
      </c>
      <c r="D7" s="102">
        <v>5</v>
      </c>
      <c r="E7" s="102">
        <v>4</v>
      </c>
      <c r="F7" s="102">
        <v>2</v>
      </c>
      <c r="G7" s="102">
        <v>2</v>
      </c>
      <c r="H7" s="100"/>
    </row>
    <row r="8" spans="1:8" ht="15" customHeight="1" x14ac:dyDescent="0.25">
      <c r="A8" s="199"/>
      <c r="B8" s="101" t="s">
        <v>296</v>
      </c>
      <c r="C8" s="102">
        <v>5</v>
      </c>
      <c r="D8" s="102">
        <v>4</v>
      </c>
      <c r="E8" s="102">
        <v>5</v>
      </c>
      <c r="F8" s="102">
        <v>2</v>
      </c>
      <c r="G8" s="102">
        <v>0</v>
      </c>
      <c r="H8" s="100"/>
    </row>
    <row r="9" spans="1:8" x14ac:dyDescent="0.25">
      <c r="A9" s="199"/>
      <c r="B9" s="101" t="s">
        <v>112</v>
      </c>
      <c r="C9" s="102">
        <v>4</v>
      </c>
      <c r="D9" s="102">
        <v>1</v>
      </c>
      <c r="E9" s="102">
        <v>1</v>
      </c>
      <c r="F9" s="102">
        <v>1</v>
      </c>
      <c r="G9" s="102">
        <v>0</v>
      </c>
      <c r="H9" s="100"/>
    </row>
    <row r="10" spans="1:8" x14ac:dyDescent="0.25">
      <c r="A10" s="199"/>
      <c r="B10" s="101" t="s">
        <v>113</v>
      </c>
      <c r="C10" s="102">
        <v>1</v>
      </c>
      <c r="D10" s="102">
        <v>1</v>
      </c>
      <c r="E10" s="102">
        <v>3</v>
      </c>
      <c r="F10" s="102">
        <v>0</v>
      </c>
      <c r="G10" s="102">
        <v>0</v>
      </c>
      <c r="H10" s="100"/>
    </row>
    <row r="11" spans="1:8" x14ac:dyDescent="0.25">
      <c r="A11" s="199" t="s">
        <v>114</v>
      </c>
      <c r="B11" s="101" t="s">
        <v>115</v>
      </c>
      <c r="C11" s="102">
        <v>1</v>
      </c>
      <c r="D11" s="102">
        <v>1</v>
      </c>
      <c r="E11" s="102">
        <v>3</v>
      </c>
      <c r="F11" s="102">
        <v>2</v>
      </c>
      <c r="G11" s="102">
        <v>4</v>
      </c>
      <c r="H11" s="100"/>
    </row>
    <row r="12" spans="1:8" x14ac:dyDescent="0.25">
      <c r="A12" s="199"/>
      <c r="B12" s="101" t="s">
        <v>116</v>
      </c>
      <c r="C12" s="102">
        <v>0</v>
      </c>
      <c r="D12" s="102">
        <v>0</v>
      </c>
      <c r="E12" s="102">
        <v>0</v>
      </c>
      <c r="F12" s="102">
        <v>1</v>
      </c>
      <c r="G12" s="102">
        <v>0</v>
      </c>
      <c r="H12" s="100"/>
    </row>
    <row r="13" spans="1:8" x14ac:dyDescent="0.25">
      <c r="A13" s="199"/>
      <c r="B13" s="101" t="s">
        <v>117</v>
      </c>
      <c r="C13" s="102">
        <v>1</v>
      </c>
      <c r="D13" s="102">
        <v>0</v>
      </c>
      <c r="E13" s="102">
        <v>2</v>
      </c>
      <c r="F13" s="102">
        <v>1</v>
      </c>
      <c r="G13" s="102">
        <v>2</v>
      </c>
      <c r="H13" s="100"/>
    </row>
    <row r="14" spans="1:8" x14ac:dyDescent="0.25">
      <c r="A14" s="199"/>
      <c r="B14" s="101" t="s">
        <v>118</v>
      </c>
      <c r="C14" s="102">
        <v>0</v>
      </c>
      <c r="D14" s="102">
        <v>0</v>
      </c>
      <c r="E14" s="102">
        <v>0</v>
      </c>
      <c r="F14" s="102">
        <v>1</v>
      </c>
      <c r="G14" s="102">
        <v>0</v>
      </c>
      <c r="H14" s="100"/>
    </row>
    <row r="15" spans="1:8" x14ac:dyDescent="0.25">
      <c r="A15" s="199" t="s">
        <v>119</v>
      </c>
      <c r="B15" s="101" t="s">
        <v>120</v>
      </c>
      <c r="C15" s="102">
        <v>8</v>
      </c>
      <c r="D15" s="102">
        <v>5</v>
      </c>
      <c r="E15" s="102">
        <v>11</v>
      </c>
      <c r="F15" s="102">
        <v>18</v>
      </c>
      <c r="G15" s="102">
        <v>9</v>
      </c>
      <c r="H15" s="100"/>
    </row>
    <row r="16" spans="1:8" x14ac:dyDescent="0.25">
      <c r="A16" s="199"/>
      <c r="B16" s="101" t="s">
        <v>121</v>
      </c>
      <c r="C16" s="102">
        <v>1</v>
      </c>
      <c r="D16" s="102">
        <v>0</v>
      </c>
      <c r="E16" s="102">
        <v>1</v>
      </c>
      <c r="F16" s="102">
        <v>1</v>
      </c>
      <c r="G16" s="102">
        <v>2</v>
      </c>
      <c r="H16" s="100"/>
    </row>
    <row r="17" spans="1:8" x14ac:dyDescent="0.25">
      <c r="A17" s="199"/>
      <c r="B17" s="101" t="s">
        <v>122</v>
      </c>
      <c r="C17" s="102">
        <v>1</v>
      </c>
      <c r="D17" s="102">
        <v>1</v>
      </c>
      <c r="E17" s="102">
        <v>0</v>
      </c>
      <c r="F17" s="102">
        <v>1</v>
      </c>
      <c r="G17" s="102">
        <v>0</v>
      </c>
      <c r="H17" s="100"/>
    </row>
    <row r="18" spans="1:8" x14ac:dyDescent="0.25">
      <c r="A18" s="199"/>
      <c r="B18" s="101" t="s">
        <v>123</v>
      </c>
      <c r="C18" s="102">
        <v>0</v>
      </c>
      <c r="D18" s="102">
        <v>1</v>
      </c>
      <c r="E18" s="102">
        <v>1</v>
      </c>
      <c r="F18" s="102">
        <v>1</v>
      </c>
      <c r="G18" s="102">
        <v>0</v>
      </c>
      <c r="H18" s="100"/>
    </row>
    <row r="19" spans="1:8" x14ac:dyDescent="0.25">
      <c r="A19" s="199" t="s">
        <v>124</v>
      </c>
      <c r="B19" s="101" t="s">
        <v>125</v>
      </c>
      <c r="C19" s="102">
        <v>2</v>
      </c>
      <c r="D19" s="102">
        <v>2</v>
      </c>
      <c r="E19" s="102">
        <v>2</v>
      </c>
      <c r="F19" s="102">
        <v>3</v>
      </c>
      <c r="G19" s="102">
        <v>0</v>
      </c>
      <c r="H19" s="100"/>
    </row>
    <row r="20" spans="1:8" x14ac:dyDescent="0.25">
      <c r="A20" s="199"/>
      <c r="B20" s="101" t="s">
        <v>126</v>
      </c>
      <c r="C20" s="102">
        <v>3</v>
      </c>
      <c r="D20" s="102">
        <v>2</v>
      </c>
      <c r="E20" s="102">
        <v>2</v>
      </c>
      <c r="F20" s="102">
        <v>3</v>
      </c>
      <c r="G20" s="102">
        <v>0</v>
      </c>
      <c r="H20" s="100"/>
    </row>
    <row r="21" spans="1:8" x14ac:dyDescent="0.25">
      <c r="A21" s="199" t="s">
        <v>127</v>
      </c>
      <c r="B21" s="101" t="s">
        <v>128</v>
      </c>
      <c r="C21" s="102">
        <v>2</v>
      </c>
      <c r="D21" s="102">
        <v>3</v>
      </c>
      <c r="E21" s="102">
        <v>2</v>
      </c>
      <c r="F21" s="102">
        <v>2</v>
      </c>
      <c r="G21" s="102">
        <v>1</v>
      </c>
      <c r="H21" s="100"/>
    </row>
    <row r="22" spans="1:8" x14ac:dyDescent="0.25">
      <c r="A22" s="199"/>
      <c r="B22" s="101" t="s">
        <v>129</v>
      </c>
      <c r="C22" s="102">
        <v>11</v>
      </c>
      <c r="D22" s="102">
        <v>18</v>
      </c>
      <c r="E22" s="102">
        <v>14</v>
      </c>
      <c r="F22" s="102">
        <v>18</v>
      </c>
      <c r="G22" s="102">
        <v>22</v>
      </c>
      <c r="H22" s="100"/>
    </row>
    <row r="23" spans="1:8" x14ac:dyDescent="0.25">
      <c r="A23" s="199"/>
      <c r="B23" s="101" t="s">
        <v>130</v>
      </c>
      <c r="C23" s="102">
        <v>0</v>
      </c>
      <c r="D23" s="102">
        <v>1</v>
      </c>
      <c r="E23" s="102">
        <v>0</v>
      </c>
      <c r="F23" s="102">
        <v>0</v>
      </c>
      <c r="G23" s="102">
        <v>0</v>
      </c>
      <c r="H23" s="100"/>
    </row>
    <row r="24" spans="1:8" x14ac:dyDescent="0.25">
      <c r="A24" s="199" t="s">
        <v>131</v>
      </c>
      <c r="B24" s="101" t="s">
        <v>132</v>
      </c>
      <c r="C24" s="102">
        <v>0</v>
      </c>
      <c r="D24" s="102">
        <v>1</v>
      </c>
      <c r="E24" s="102">
        <v>3</v>
      </c>
      <c r="F24" s="102">
        <v>3</v>
      </c>
      <c r="G24" s="102">
        <v>2</v>
      </c>
      <c r="H24" s="100"/>
    </row>
    <row r="25" spans="1:8" x14ac:dyDescent="0.25">
      <c r="A25" s="199"/>
      <c r="B25" s="101" t="s">
        <v>192</v>
      </c>
      <c r="C25" s="102">
        <v>0</v>
      </c>
      <c r="D25" s="102">
        <v>0</v>
      </c>
      <c r="E25" s="102">
        <v>2</v>
      </c>
      <c r="F25" s="102">
        <v>0</v>
      </c>
      <c r="G25" s="102">
        <v>0</v>
      </c>
      <c r="H25" s="100"/>
    </row>
    <row r="26" spans="1:8" x14ac:dyDescent="0.25">
      <c r="A26" s="199"/>
      <c r="B26" s="126" t="s">
        <v>133</v>
      </c>
      <c r="C26" s="102">
        <v>3</v>
      </c>
      <c r="D26" s="102">
        <v>0</v>
      </c>
      <c r="E26" s="102">
        <v>0</v>
      </c>
      <c r="F26" s="102">
        <v>0</v>
      </c>
      <c r="G26" s="102">
        <v>0</v>
      </c>
      <c r="H26" s="100"/>
    </row>
    <row r="27" spans="1:8" x14ac:dyDescent="0.25">
      <c r="A27" s="199"/>
      <c r="B27" s="101" t="s">
        <v>134</v>
      </c>
      <c r="C27" s="102">
        <v>2</v>
      </c>
      <c r="D27" s="102">
        <v>1</v>
      </c>
      <c r="E27" s="102">
        <v>0</v>
      </c>
      <c r="F27" s="102">
        <v>0</v>
      </c>
      <c r="G27" s="102">
        <v>0</v>
      </c>
      <c r="H27" s="100"/>
    </row>
    <row r="28" spans="1:8" x14ac:dyDescent="0.25">
      <c r="A28" s="197" t="s">
        <v>137</v>
      </c>
      <c r="B28" s="101" t="s">
        <v>201</v>
      </c>
      <c r="C28" s="102">
        <v>0</v>
      </c>
      <c r="D28" s="102">
        <v>0</v>
      </c>
      <c r="E28" s="102">
        <v>1</v>
      </c>
      <c r="F28" s="102">
        <v>0</v>
      </c>
      <c r="G28" s="102">
        <v>0</v>
      </c>
      <c r="H28" s="100"/>
    </row>
    <row r="29" spans="1:8" x14ac:dyDescent="0.25">
      <c r="A29" s="198"/>
      <c r="B29" s="126" t="s">
        <v>138</v>
      </c>
      <c r="C29" s="102">
        <v>0</v>
      </c>
      <c r="D29" s="102">
        <v>0</v>
      </c>
      <c r="E29" s="102">
        <v>0</v>
      </c>
      <c r="F29" s="102">
        <v>2</v>
      </c>
      <c r="G29" s="102">
        <v>0</v>
      </c>
      <c r="H29" s="100"/>
    </row>
    <row r="30" spans="1:8" x14ac:dyDescent="0.25">
      <c r="A30" s="199" t="s">
        <v>139</v>
      </c>
      <c r="B30" s="101" t="s">
        <v>140</v>
      </c>
      <c r="C30" s="102">
        <v>2</v>
      </c>
      <c r="D30" s="102">
        <v>4</v>
      </c>
      <c r="E30" s="102">
        <v>5</v>
      </c>
      <c r="F30" s="102">
        <v>6</v>
      </c>
      <c r="G30" s="102">
        <v>5</v>
      </c>
      <c r="H30" s="100"/>
    </row>
    <row r="31" spans="1:8" x14ac:dyDescent="0.25">
      <c r="A31" s="199"/>
      <c r="B31" s="101" t="s">
        <v>141</v>
      </c>
      <c r="C31" s="102">
        <v>0</v>
      </c>
      <c r="D31" s="102">
        <v>1</v>
      </c>
      <c r="E31" s="102">
        <v>0</v>
      </c>
      <c r="F31" s="102">
        <v>0</v>
      </c>
      <c r="G31" s="102">
        <v>0</v>
      </c>
      <c r="H31" s="100"/>
    </row>
    <row r="32" spans="1:8" x14ac:dyDescent="0.25">
      <c r="A32" s="199"/>
      <c r="B32" s="101" t="s">
        <v>142</v>
      </c>
      <c r="C32" s="102">
        <v>3</v>
      </c>
      <c r="D32" s="102">
        <v>6</v>
      </c>
      <c r="E32" s="102">
        <v>4</v>
      </c>
      <c r="F32" s="102">
        <v>10</v>
      </c>
      <c r="G32" s="102">
        <v>5</v>
      </c>
      <c r="H32" s="100"/>
    </row>
    <row r="33" spans="1:8" x14ac:dyDescent="0.25">
      <c r="A33" s="101" t="s">
        <v>143</v>
      </c>
      <c r="B33" s="101" t="s">
        <v>144</v>
      </c>
      <c r="C33" s="102">
        <v>3</v>
      </c>
      <c r="D33" s="102">
        <v>2</v>
      </c>
      <c r="E33" s="102">
        <v>5</v>
      </c>
      <c r="F33" s="102">
        <v>1</v>
      </c>
      <c r="G33" s="102">
        <v>3</v>
      </c>
      <c r="H33" s="100"/>
    </row>
    <row r="34" spans="1:8" x14ac:dyDescent="0.25">
      <c r="A34" s="101" t="s">
        <v>145</v>
      </c>
      <c r="B34" s="101" t="s">
        <v>146</v>
      </c>
      <c r="C34" s="102">
        <v>7</v>
      </c>
      <c r="D34" s="102">
        <v>3</v>
      </c>
      <c r="E34" s="102">
        <v>2</v>
      </c>
      <c r="F34" s="102">
        <v>8</v>
      </c>
      <c r="G34" s="102">
        <v>9</v>
      </c>
      <c r="H34" s="100"/>
    </row>
    <row r="35" spans="1:8" x14ac:dyDescent="0.25">
      <c r="A35" s="199" t="s">
        <v>147</v>
      </c>
      <c r="B35" s="101" t="s">
        <v>148</v>
      </c>
      <c r="C35" s="102">
        <v>0</v>
      </c>
      <c r="D35" s="102">
        <v>2</v>
      </c>
      <c r="E35" s="102">
        <v>1</v>
      </c>
      <c r="F35" s="102">
        <v>1</v>
      </c>
      <c r="G35" s="102">
        <v>2</v>
      </c>
      <c r="H35" s="100"/>
    </row>
    <row r="36" spans="1:8" x14ac:dyDescent="0.25">
      <c r="A36" s="199"/>
      <c r="B36" s="101" t="s">
        <v>149</v>
      </c>
      <c r="C36" s="102">
        <v>1</v>
      </c>
      <c r="D36" s="102">
        <v>1</v>
      </c>
      <c r="E36" s="102">
        <v>2</v>
      </c>
      <c r="F36" s="102">
        <v>0</v>
      </c>
      <c r="G36" s="102">
        <v>3</v>
      </c>
      <c r="H36" s="100"/>
    </row>
    <row r="37" spans="1:8" x14ac:dyDescent="0.25">
      <c r="A37" s="199"/>
      <c r="B37" s="101" t="s">
        <v>150</v>
      </c>
      <c r="C37" s="102">
        <v>2</v>
      </c>
      <c r="D37" s="102">
        <v>7</v>
      </c>
      <c r="E37" s="102">
        <v>1</v>
      </c>
      <c r="F37" s="102">
        <v>2</v>
      </c>
      <c r="G37" s="102">
        <v>5</v>
      </c>
      <c r="H37" s="100"/>
    </row>
    <row r="38" spans="1:8" x14ac:dyDescent="0.25">
      <c r="A38" s="199"/>
      <c r="B38" s="101" t="s">
        <v>151</v>
      </c>
      <c r="C38" s="102">
        <v>1</v>
      </c>
      <c r="D38" s="102">
        <v>2</v>
      </c>
      <c r="E38" s="102">
        <v>2</v>
      </c>
      <c r="F38" s="102">
        <v>2</v>
      </c>
      <c r="G38" s="102">
        <v>6</v>
      </c>
      <c r="H38" s="100"/>
    </row>
    <row r="39" spans="1:8" x14ac:dyDescent="0.25">
      <c r="A39" s="199"/>
      <c r="B39" s="126" t="s">
        <v>297</v>
      </c>
      <c r="C39" s="102">
        <v>0</v>
      </c>
      <c r="D39" s="102">
        <v>0</v>
      </c>
      <c r="E39" s="102">
        <v>0</v>
      </c>
      <c r="F39" s="102">
        <v>0</v>
      </c>
      <c r="G39" s="102">
        <v>1</v>
      </c>
      <c r="H39" s="100"/>
    </row>
    <row r="40" spans="1:8" x14ac:dyDescent="0.25">
      <c r="A40" s="199"/>
      <c r="B40" s="101" t="s">
        <v>152</v>
      </c>
      <c r="C40" s="102">
        <v>1</v>
      </c>
      <c r="D40" s="102">
        <v>0</v>
      </c>
      <c r="E40" s="102">
        <v>2</v>
      </c>
      <c r="F40" s="102">
        <v>1</v>
      </c>
      <c r="G40" s="102">
        <v>3</v>
      </c>
      <c r="H40" s="100"/>
    </row>
    <row r="41" spans="1:8" x14ac:dyDescent="0.25">
      <c r="A41" s="199"/>
      <c r="B41" s="101" t="s">
        <v>153</v>
      </c>
      <c r="C41" s="102">
        <v>1</v>
      </c>
      <c r="D41" s="102">
        <v>3</v>
      </c>
      <c r="E41" s="102">
        <v>1</v>
      </c>
      <c r="F41" s="102">
        <v>2</v>
      </c>
      <c r="G41" s="102">
        <v>7</v>
      </c>
      <c r="H41" s="100"/>
    </row>
    <row r="42" spans="1:8" x14ac:dyDescent="0.25">
      <c r="A42" s="199"/>
      <c r="B42" s="101" t="s">
        <v>154</v>
      </c>
      <c r="C42" s="102">
        <v>2</v>
      </c>
      <c r="D42" s="102">
        <v>2</v>
      </c>
      <c r="E42" s="102">
        <v>3</v>
      </c>
      <c r="F42" s="102">
        <v>3</v>
      </c>
      <c r="G42" s="102">
        <v>0</v>
      </c>
      <c r="H42" s="100"/>
    </row>
    <row r="43" spans="1:8" ht="15" customHeight="1" x14ac:dyDescent="0.25">
      <c r="A43" s="199"/>
      <c r="B43" s="101" t="s">
        <v>155</v>
      </c>
      <c r="C43" s="102">
        <v>0</v>
      </c>
      <c r="D43" s="102">
        <v>5</v>
      </c>
      <c r="E43" s="102">
        <v>0</v>
      </c>
      <c r="F43" s="102">
        <v>1</v>
      </c>
      <c r="G43" s="102">
        <v>4</v>
      </c>
      <c r="H43" s="100"/>
    </row>
    <row r="44" spans="1:8" x14ac:dyDescent="0.25">
      <c r="A44" s="199" t="s">
        <v>156</v>
      </c>
      <c r="B44" s="101" t="s">
        <v>157</v>
      </c>
      <c r="C44" s="102">
        <v>1</v>
      </c>
      <c r="D44" s="102">
        <v>2</v>
      </c>
      <c r="E44" s="102">
        <v>0</v>
      </c>
      <c r="F44" s="102">
        <v>0</v>
      </c>
      <c r="G44" s="102">
        <v>4</v>
      </c>
      <c r="H44" s="100"/>
    </row>
    <row r="45" spans="1:8" x14ac:dyDescent="0.25">
      <c r="A45" s="199"/>
      <c r="B45" s="101" t="s">
        <v>158</v>
      </c>
      <c r="C45" s="102">
        <v>0</v>
      </c>
      <c r="D45" s="102">
        <v>1</v>
      </c>
      <c r="E45" s="102">
        <v>6</v>
      </c>
      <c r="F45" s="102">
        <v>2</v>
      </c>
      <c r="G45" s="102">
        <v>1</v>
      </c>
      <c r="H45" s="100"/>
    </row>
    <row r="46" spans="1:8" x14ac:dyDescent="0.25">
      <c r="A46" s="101" t="s">
        <v>159</v>
      </c>
      <c r="B46" s="101" t="s">
        <v>160</v>
      </c>
      <c r="C46" s="102">
        <v>2</v>
      </c>
      <c r="D46" s="102">
        <v>2</v>
      </c>
      <c r="E46" s="102">
        <v>2</v>
      </c>
      <c r="F46" s="102">
        <v>0</v>
      </c>
      <c r="G46" s="102">
        <v>0</v>
      </c>
      <c r="H46" s="100"/>
    </row>
    <row r="47" spans="1:8" x14ac:dyDescent="0.25">
      <c r="A47" s="101" t="s">
        <v>161</v>
      </c>
      <c r="B47" s="101" t="s">
        <v>162</v>
      </c>
      <c r="C47" s="102">
        <v>0</v>
      </c>
      <c r="D47" s="102">
        <v>0</v>
      </c>
      <c r="E47" s="102">
        <v>1</v>
      </c>
      <c r="F47" s="102">
        <v>3</v>
      </c>
      <c r="G47" s="102">
        <v>0</v>
      </c>
      <c r="H47" s="100"/>
    </row>
    <row r="48" spans="1:8" x14ac:dyDescent="0.25">
      <c r="A48" s="199" t="s">
        <v>165</v>
      </c>
      <c r="B48" s="101" t="s">
        <v>166</v>
      </c>
      <c r="C48" s="102">
        <v>33</v>
      </c>
      <c r="D48" s="102">
        <v>47</v>
      </c>
      <c r="E48" s="102">
        <v>63</v>
      </c>
      <c r="F48" s="102">
        <v>48</v>
      </c>
      <c r="G48" s="102">
        <v>49</v>
      </c>
      <c r="H48" s="100"/>
    </row>
    <row r="49" spans="1:8" x14ac:dyDescent="0.25">
      <c r="A49" s="199"/>
      <c r="B49" s="101" t="s">
        <v>167</v>
      </c>
      <c r="C49" s="102">
        <v>0</v>
      </c>
      <c r="D49" s="102">
        <v>2</v>
      </c>
      <c r="E49" s="102">
        <v>5</v>
      </c>
      <c r="F49" s="102">
        <v>2</v>
      </c>
      <c r="G49" s="102">
        <v>8</v>
      </c>
      <c r="H49" s="100"/>
    </row>
    <row r="50" spans="1:8" x14ac:dyDescent="0.25">
      <c r="A50" s="101" t="s">
        <v>168</v>
      </c>
      <c r="B50" s="101" t="s">
        <v>169</v>
      </c>
      <c r="C50" s="102">
        <v>4</v>
      </c>
      <c r="D50" s="102">
        <v>10</v>
      </c>
      <c r="E50" s="102">
        <v>7</v>
      </c>
      <c r="F50" s="102">
        <v>8</v>
      </c>
      <c r="G50" s="102">
        <v>1</v>
      </c>
      <c r="H50" s="100"/>
    </row>
    <row r="51" spans="1:8" x14ac:dyDescent="0.25">
      <c r="A51" s="199" t="s">
        <v>170</v>
      </c>
      <c r="B51" s="101" t="s">
        <v>171</v>
      </c>
      <c r="C51" s="102">
        <v>1</v>
      </c>
      <c r="D51" s="102">
        <v>0</v>
      </c>
      <c r="E51" s="102">
        <v>0</v>
      </c>
      <c r="F51" s="102">
        <v>0</v>
      </c>
      <c r="G51" s="102">
        <v>0</v>
      </c>
      <c r="H51" s="100"/>
    </row>
    <row r="52" spans="1:8" x14ac:dyDescent="0.25">
      <c r="A52" s="199"/>
      <c r="B52" s="101" t="s">
        <v>172</v>
      </c>
      <c r="C52" s="102">
        <v>2</v>
      </c>
      <c r="D52" s="102">
        <v>2</v>
      </c>
      <c r="E52" s="102">
        <v>2</v>
      </c>
      <c r="F52" s="102">
        <v>3</v>
      </c>
      <c r="G52" s="102">
        <v>1</v>
      </c>
      <c r="H52" s="100"/>
    </row>
    <row r="53" spans="1:8" x14ac:dyDescent="0.25">
      <c r="A53" s="199"/>
      <c r="B53" s="101" t="s">
        <v>173</v>
      </c>
      <c r="C53" s="102">
        <v>3</v>
      </c>
      <c r="D53" s="102">
        <v>7</v>
      </c>
      <c r="E53" s="102">
        <v>4</v>
      </c>
      <c r="F53" s="102">
        <v>5</v>
      </c>
      <c r="G53" s="102">
        <v>3</v>
      </c>
      <c r="H53" s="100"/>
    </row>
    <row r="54" spans="1:8" x14ac:dyDescent="0.25">
      <c r="A54" s="199"/>
      <c r="B54" s="101" t="s">
        <v>174</v>
      </c>
      <c r="C54" s="102">
        <v>3</v>
      </c>
      <c r="D54" s="102">
        <v>2</v>
      </c>
      <c r="E54" s="102">
        <v>2</v>
      </c>
      <c r="F54" s="102">
        <v>0</v>
      </c>
      <c r="G54" s="102">
        <v>0</v>
      </c>
      <c r="H54" s="100"/>
    </row>
    <row r="55" spans="1:8" x14ac:dyDescent="0.25">
      <c r="A55" s="199"/>
      <c r="B55" s="101" t="s">
        <v>175</v>
      </c>
      <c r="C55" s="102">
        <v>7</v>
      </c>
      <c r="D55" s="102">
        <v>8</v>
      </c>
      <c r="E55" s="102">
        <v>9</v>
      </c>
      <c r="F55" s="102">
        <v>6</v>
      </c>
      <c r="G55" s="102">
        <v>6</v>
      </c>
      <c r="H55" s="100"/>
    </row>
    <row r="56" spans="1:8" x14ac:dyDescent="0.25">
      <c r="A56" s="199"/>
      <c r="B56" s="101" t="s">
        <v>176</v>
      </c>
      <c r="C56" s="102">
        <v>2</v>
      </c>
      <c r="D56" s="102">
        <v>3</v>
      </c>
      <c r="E56" s="102">
        <v>1</v>
      </c>
      <c r="F56" s="102">
        <v>0</v>
      </c>
      <c r="G56" s="102">
        <v>1</v>
      </c>
      <c r="H56" s="100"/>
    </row>
    <row r="57" spans="1:8" x14ac:dyDescent="0.25">
      <c r="A57" s="199"/>
      <c r="B57" s="101" t="s">
        <v>177</v>
      </c>
      <c r="C57" s="102">
        <v>3</v>
      </c>
      <c r="D57" s="102">
        <v>7</v>
      </c>
      <c r="E57" s="102">
        <v>10</v>
      </c>
      <c r="F57" s="102">
        <v>5</v>
      </c>
      <c r="G57" s="102">
        <v>4</v>
      </c>
      <c r="H57" s="100"/>
    </row>
    <row r="58" spans="1:8" x14ac:dyDescent="0.25">
      <c r="A58" s="199"/>
      <c r="B58" s="101" t="s">
        <v>178</v>
      </c>
      <c r="C58" s="102">
        <v>0</v>
      </c>
      <c r="D58" s="102">
        <v>1</v>
      </c>
      <c r="E58" s="102">
        <v>0</v>
      </c>
      <c r="F58" s="102">
        <v>0</v>
      </c>
      <c r="G58" s="102">
        <v>0</v>
      </c>
      <c r="H58" s="100"/>
    </row>
    <row r="59" spans="1:8" x14ac:dyDescent="0.25">
      <c r="A59" s="200" t="s">
        <v>179</v>
      </c>
      <c r="B59" s="200"/>
      <c r="C59" s="103">
        <f>SUM(C3:C58)</f>
        <v>153</v>
      </c>
      <c r="D59" s="103">
        <f>SUM(D3:D58)</f>
        <v>200</v>
      </c>
      <c r="E59" s="103">
        <f>SUM(E3:E58)</f>
        <v>213</v>
      </c>
      <c r="F59" s="103">
        <f>SUM(F3:F58)</f>
        <v>206</v>
      </c>
      <c r="G59" s="103">
        <f>SUM(G3:G58)</f>
        <v>196</v>
      </c>
      <c r="H59" s="127"/>
    </row>
  </sheetData>
  <mergeCells count="15">
    <mergeCell ref="A28:A29"/>
    <mergeCell ref="A1:H1"/>
    <mergeCell ref="A48:A49"/>
    <mergeCell ref="A51:A58"/>
    <mergeCell ref="A59:B59"/>
    <mergeCell ref="A30:A32"/>
    <mergeCell ref="A35:A43"/>
    <mergeCell ref="A44:A45"/>
    <mergeCell ref="A24:A27"/>
    <mergeCell ref="A3:A4"/>
    <mergeCell ref="A7:A10"/>
    <mergeCell ref="A11:A14"/>
    <mergeCell ref="A15:A18"/>
    <mergeCell ref="A19:A20"/>
    <mergeCell ref="A21:A23"/>
  </mergeCells>
  <printOptions horizontalCentered="1"/>
  <pageMargins left="0.5" right="0.5" top="0.75" bottom="0.75" header="0.3" footer="0.3"/>
  <pageSetup scale="96" orientation="landscape" r:id="rId1"/>
  <headerFooter>
    <oddHeader>&amp;CCuyamaca College Program Review 2019-2020</oddHeader>
    <oddFooter>&amp;CInstitutional Effectiveness, Success, and Equity Office (August 2019)</oddFooter>
  </headerFooter>
  <rowBreaks count="2" manualBreakCount="2">
    <brk id="23" max="16383" man="1"/>
    <brk id="43" max="16383"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'Awards - Certificates'!C3:G3</xm:f>
              <xm:sqref>H3</xm:sqref>
            </x14:sparkline>
            <x14:sparkline>
              <xm:f>'Awards - Certificates'!C4:G4</xm:f>
              <xm:sqref>H4</xm:sqref>
            </x14:sparkline>
            <x14:sparkline>
              <xm:f>'Awards - Certificates'!C5:G5</xm:f>
              <xm:sqref>H5</xm:sqref>
            </x14:sparkline>
            <x14:sparkline>
              <xm:f>'Awards - Certificates'!C6:G6</xm:f>
              <xm:sqref>H6</xm:sqref>
            </x14:sparkline>
            <x14:sparkline>
              <xm:f>'Awards - Certificates'!C7:G7</xm:f>
              <xm:sqref>H7</xm:sqref>
            </x14:sparkline>
            <x14:sparkline>
              <xm:f>'Awards - Certificates'!C8:G8</xm:f>
              <xm:sqref>H8</xm:sqref>
            </x14:sparkline>
            <x14:sparkline>
              <xm:f>'Awards - Certificates'!C9:G9</xm:f>
              <xm:sqref>H9</xm:sqref>
            </x14:sparkline>
            <x14:sparkline>
              <xm:f>'Awards - Certificates'!C10:G10</xm:f>
              <xm:sqref>H10</xm:sqref>
            </x14:sparkline>
            <x14:sparkline>
              <xm:f>'Awards - Certificates'!C11:G11</xm:f>
              <xm:sqref>H11</xm:sqref>
            </x14:sparkline>
            <x14:sparkline>
              <xm:f>'Awards - Certificates'!C12:G12</xm:f>
              <xm:sqref>H12</xm:sqref>
            </x14:sparkline>
            <x14:sparkline>
              <xm:f>'Awards - Certificates'!C13:G13</xm:f>
              <xm:sqref>H13</xm:sqref>
            </x14:sparkline>
            <x14:sparkline>
              <xm:f>'Awards - Certificates'!C14:G14</xm:f>
              <xm:sqref>H14</xm:sqref>
            </x14:sparkline>
            <x14:sparkline>
              <xm:f>'Awards - Certificates'!C15:G15</xm:f>
              <xm:sqref>H15</xm:sqref>
            </x14:sparkline>
            <x14:sparkline>
              <xm:f>'Awards - Certificates'!C16:G16</xm:f>
              <xm:sqref>H16</xm:sqref>
            </x14:sparkline>
            <x14:sparkline>
              <xm:f>'Awards - Certificates'!C17:G17</xm:f>
              <xm:sqref>H17</xm:sqref>
            </x14:sparkline>
            <x14:sparkline>
              <xm:f>'Awards - Certificates'!C18:G18</xm:f>
              <xm:sqref>H18</xm:sqref>
            </x14:sparkline>
            <x14:sparkline>
              <xm:f>'Awards - Certificates'!C19:G19</xm:f>
              <xm:sqref>H19</xm:sqref>
            </x14:sparkline>
            <x14:sparkline>
              <xm:f>'Awards - Certificates'!C20:G20</xm:f>
              <xm:sqref>H20</xm:sqref>
            </x14:sparkline>
            <x14:sparkline>
              <xm:f>'Awards - Certificates'!C21:G21</xm:f>
              <xm:sqref>H21</xm:sqref>
            </x14:sparkline>
            <x14:sparkline>
              <xm:f>'Awards - Certificates'!C22:G22</xm:f>
              <xm:sqref>H22</xm:sqref>
            </x14:sparkline>
            <x14:sparkline>
              <xm:f>'Awards - Certificates'!C23:G23</xm:f>
              <xm:sqref>H23</xm:sqref>
            </x14:sparkline>
            <x14:sparkline>
              <xm:f>'Awards - Certificates'!C24:G24</xm:f>
              <xm:sqref>H24</xm:sqref>
            </x14:sparkline>
            <x14:sparkline>
              <xm:f>'Awards - Certificates'!C25:G25</xm:f>
              <xm:sqref>H25</xm:sqref>
            </x14:sparkline>
            <x14:sparkline>
              <xm:f>'Awards - Certificates'!C26:G26</xm:f>
              <xm:sqref>H26</xm:sqref>
            </x14:sparkline>
            <x14:sparkline>
              <xm:f>'Awards - Certificates'!C27:G27</xm:f>
              <xm:sqref>H27</xm:sqref>
            </x14:sparkline>
            <x14:sparkline>
              <xm:f>'Awards - Certificates'!C28:G28</xm:f>
              <xm:sqref>H28</xm:sqref>
            </x14:sparkline>
            <x14:sparkline>
              <xm:f>'Awards - Certificates'!C29:G29</xm:f>
              <xm:sqref>H29</xm:sqref>
            </x14:sparkline>
            <x14:sparkline>
              <xm:f>'Awards - Certificates'!C30:G30</xm:f>
              <xm:sqref>H30</xm:sqref>
            </x14:sparkline>
            <x14:sparkline>
              <xm:f>'Awards - Certificates'!C31:G31</xm:f>
              <xm:sqref>H31</xm:sqref>
            </x14:sparkline>
            <x14:sparkline>
              <xm:f>'Awards - Certificates'!C32:G32</xm:f>
              <xm:sqref>H32</xm:sqref>
            </x14:sparkline>
            <x14:sparkline>
              <xm:f>'Awards - Certificates'!C33:G33</xm:f>
              <xm:sqref>H33</xm:sqref>
            </x14:sparkline>
            <x14:sparkline>
              <xm:f>'Awards - Certificates'!C34:G34</xm:f>
              <xm:sqref>H34</xm:sqref>
            </x14:sparkline>
            <x14:sparkline>
              <xm:f>'Awards - Certificates'!C35:G35</xm:f>
              <xm:sqref>H35</xm:sqref>
            </x14:sparkline>
            <x14:sparkline>
              <xm:f>'Awards - Certificates'!C36:G36</xm:f>
              <xm:sqref>H36</xm:sqref>
            </x14:sparkline>
            <x14:sparkline>
              <xm:f>'Awards - Certificates'!C37:G37</xm:f>
              <xm:sqref>H37</xm:sqref>
            </x14:sparkline>
            <x14:sparkline>
              <xm:f>'Awards - Certificates'!C38:G38</xm:f>
              <xm:sqref>H38</xm:sqref>
            </x14:sparkline>
            <x14:sparkline>
              <xm:f>'Awards - Certificates'!C39:G39</xm:f>
              <xm:sqref>H39</xm:sqref>
            </x14:sparkline>
            <x14:sparkline>
              <xm:f>'Awards - Certificates'!C40:G40</xm:f>
              <xm:sqref>H40</xm:sqref>
            </x14:sparkline>
            <x14:sparkline>
              <xm:f>'Awards - Certificates'!C41:G41</xm:f>
              <xm:sqref>H41</xm:sqref>
            </x14:sparkline>
            <x14:sparkline>
              <xm:f>'Awards - Certificates'!C42:G42</xm:f>
              <xm:sqref>H42</xm:sqref>
            </x14:sparkline>
            <x14:sparkline>
              <xm:f>'Awards - Certificates'!C43:G43</xm:f>
              <xm:sqref>H43</xm:sqref>
            </x14:sparkline>
            <x14:sparkline>
              <xm:f>'Awards - Certificates'!C44:G44</xm:f>
              <xm:sqref>H44</xm:sqref>
            </x14:sparkline>
            <x14:sparkline>
              <xm:f>'Awards - Certificates'!C45:G45</xm:f>
              <xm:sqref>H45</xm:sqref>
            </x14:sparkline>
            <x14:sparkline>
              <xm:f>'Awards - Certificates'!C46:G46</xm:f>
              <xm:sqref>H46</xm:sqref>
            </x14:sparkline>
            <x14:sparkline>
              <xm:f>'Awards - Certificates'!C47:G47</xm:f>
              <xm:sqref>H47</xm:sqref>
            </x14:sparkline>
            <x14:sparkline>
              <xm:f>'Awards - Certificates'!C48:G48</xm:f>
              <xm:sqref>H48</xm:sqref>
            </x14:sparkline>
            <x14:sparkline>
              <xm:f>'Awards - Certificates'!C49:G49</xm:f>
              <xm:sqref>H49</xm:sqref>
            </x14:sparkline>
            <x14:sparkline>
              <xm:f>'Awards - Certificates'!C50:G50</xm:f>
              <xm:sqref>H50</xm:sqref>
            </x14:sparkline>
            <x14:sparkline>
              <xm:f>'Awards - Certificates'!C51:G51</xm:f>
              <xm:sqref>H51</xm:sqref>
            </x14:sparkline>
            <x14:sparkline>
              <xm:f>'Awards - Certificates'!C52:G52</xm:f>
              <xm:sqref>H52</xm:sqref>
            </x14:sparkline>
            <x14:sparkline>
              <xm:f>'Awards - Certificates'!C53:G53</xm:f>
              <xm:sqref>H53</xm:sqref>
            </x14:sparkline>
            <x14:sparkline>
              <xm:f>'Awards - Certificates'!C54:G54</xm:f>
              <xm:sqref>H54</xm:sqref>
            </x14:sparkline>
            <x14:sparkline>
              <xm:f>'Awards - Certificates'!C55:G55</xm:f>
              <xm:sqref>H55</xm:sqref>
            </x14:sparkline>
            <x14:sparkline>
              <xm:f>'Awards - Certificates'!C56:G56</xm:f>
              <xm:sqref>H56</xm:sqref>
            </x14:sparkline>
            <x14:sparkline>
              <xm:f>'Awards - Certificates'!C57:G57</xm:f>
              <xm:sqref>H57</xm:sqref>
            </x14:sparkline>
            <x14:sparkline>
              <xm:f>'Awards - Certificates'!C58:G58</xm:f>
              <xm:sqref>H58</xm:sqref>
            </x14:sparkline>
            <x14:sparkline>
              <xm:f>'Awards - Certificates'!C59:G59</xm:f>
              <xm:sqref>H59</xm:sqref>
            </x14:sparkline>
          </x14:sparklines>
        </x14:sparklineGroup>
      </x14:sparklineGroup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1B4589"/>
  </sheetPr>
  <dimension ref="A1:H125"/>
  <sheetViews>
    <sheetView zoomScaleNormal="100" workbookViewId="0">
      <pane ySplit="2" topLeftCell="A36" activePane="bottomLeft" state="frozen"/>
      <selection pane="bottomLeft" sqref="A1:H1"/>
    </sheetView>
  </sheetViews>
  <sheetFormatPr defaultColWidth="4" defaultRowHeight="15" x14ac:dyDescent="0.25"/>
  <cols>
    <col min="1" max="1" width="12.140625" style="115" customWidth="1"/>
    <col min="2" max="2" width="53.7109375" style="54" customWidth="1"/>
    <col min="3" max="7" width="10.7109375" style="106" customWidth="1"/>
    <col min="8" max="8" width="10.7109375" customWidth="1"/>
  </cols>
  <sheetData>
    <row r="1" spans="1:8" ht="30" customHeight="1" x14ac:dyDescent="0.25">
      <c r="A1" s="146" t="s">
        <v>180</v>
      </c>
      <c r="B1" s="146"/>
      <c r="C1" s="146"/>
      <c r="D1" s="146"/>
      <c r="E1" s="146"/>
      <c r="F1" s="146"/>
      <c r="G1" s="146"/>
      <c r="H1" s="146"/>
    </row>
    <row r="2" spans="1:8" ht="30" x14ac:dyDescent="0.25">
      <c r="A2" s="125" t="s">
        <v>98</v>
      </c>
      <c r="B2" s="79" t="s">
        <v>99</v>
      </c>
      <c r="C2" s="113" t="s">
        <v>100</v>
      </c>
      <c r="D2" s="113" t="s">
        <v>101</v>
      </c>
      <c r="E2" s="113" t="s">
        <v>102</v>
      </c>
      <c r="F2" s="113" t="s">
        <v>103</v>
      </c>
      <c r="G2" s="113" t="s">
        <v>288</v>
      </c>
      <c r="H2" s="128" t="s">
        <v>289</v>
      </c>
    </row>
    <row r="3" spans="1:8" x14ac:dyDescent="0.25">
      <c r="A3" s="104" t="s">
        <v>104</v>
      </c>
      <c r="B3" s="104" t="s">
        <v>105</v>
      </c>
      <c r="C3" s="112">
        <v>13</v>
      </c>
      <c r="D3" s="112">
        <v>14</v>
      </c>
      <c r="E3" s="112">
        <v>8</v>
      </c>
      <c r="F3" s="112">
        <v>18</v>
      </c>
      <c r="G3" s="112">
        <v>6</v>
      </c>
      <c r="H3" s="100"/>
    </row>
    <row r="4" spans="1:8" x14ac:dyDescent="0.25">
      <c r="A4" s="104" t="s">
        <v>107</v>
      </c>
      <c r="B4" s="104" t="s">
        <v>108</v>
      </c>
      <c r="C4" s="112">
        <v>0</v>
      </c>
      <c r="D4" s="112">
        <v>0</v>
      </c>
      <c r="E4" s="112">
        <v>3</v>
      </c>
      <c r="F4" s="112">
        <v>9</v>
      </c>
      <c r="G4" s="112">
        <v>9</v>
      </c>
      <c r="H4" s="100"/>
    </row>
    <row r="5" spans="1:8" x14ac:dyDescent="0.25">
      <c r="A5" s="202" t="s">
        <v>181</v>
      </c>
      <c r="B5" s="104" t="s">
        <v>182</v>
      </c>
      <c r="C5" s="112">
        <v>0</v>
      </c>
      <c r="D5" s="112">
        <v>0</v>
      </c>
      <c r="E5" s="112">
        <v>0</v>
      </c>
      <c r="F5" s="112">
        <v>2</v>
      </c>
      <c r="G5" s="112">
        <v>1</v>
      </c>
      <c r="H5" s="100"/>
    </row>
    <row r="6" spans="1:8" x14ac:dyDescent="0.25">
      <c r="A6" s="203"/>
      <c r="B6" s="104" t="s">
        <v>183</v>
      </c>
      <c r="C6" s="112">
        <v>8</v>
      </c>
      <c r="D6" s="112">
        <v>4</v>
      </c>
      <c r="E6" s="112">
        <v>2</v>
      </c>
      <c r="F6" s="112">
        <v>6</v>
      </c>
      <c r="G6" s="112">
        <v>4</v>
      </c>
      <c r="H6" s="100"/>
    </row>
    <row r="7" spans="1:8" x14ac:dyDescent="0.25">
      <c r="A7" s="204"/>
      <c r="B7" s="104" t="s">
        <v>184</v>
      </c>
      <c r="C7" s="112">
        <v>2</v>
      </c>
      <c r="D7" s="112">
        <v>4</v>
      </c>
      <c r="E7" s="112">
        <v>1</v>
      </c>
      <c r="F7" s="112">
        <v>2</v>
      </c>
      <c r="G7" s="112">
        <v>0</v>
      </c>
      <c r="H7" s="100"/>
    </row>
    <row r="8" spans="1:8" x14ac:dyDescent="0.25">
      <c r="A8" s="114" t="s">
        <v>109</v>
      </c>
      <c r="B8" s="104" t="s">
        <v>40</v>
      </c>
      <c r="C8" s="112">
        <v>0</v>
      </c>
      <c r="D8" s="112">
        <v>0</v>
      </c>
      <c r="E8" s="112">
        <v>0</v>
      </c>
      <c r="F8" s="112">
        <v>1</v>
      </c>
      <c r="G8" s="112">
        <v>3</v>
      </c>
      <c r="H8" s="100"/>
    </row>
    <row r="9" spans="1:8" x14ac:dyDescent="0.25">
      <c r="A9" s="202" t="s">
        <v>110</v>
      </c>
      <c r="B9" s="104" t="s">
        <v>111</v>
      </c>
      <c r="C9" s="112">
        <v>8</v>
      </c>
      <c r="D9" s="112">
        <v>4</v>
      </c>
      <c r="E9" s="112">
        <v>17</v>
      </c>
      <c r="F9" s="112">
        <v>6</v>
      </c>
      <c r="G9" s="112">
        <v>6</v>
      </c>
      <c r="H9" s="100"/>
    </row>
    <row r="10" spans="1:8" x14ac:dyDescent="0.25">
      <c r="A10" s="203"/>
      <c r="B10" s="104" t="s">
        <v>185</v>
      </c>
      <c r="C10" s="112">
        <v>1</v>
      </c>
      <c r="D10" s="112">
        <v>5</v>
      </c>
      <c r="E10" s="112">
        <v>1</v>
      </c>
      <c r="F10" s="112">
        <v>0</v>
      </c>
      <c r="G10" s="112">
        <v>4</v>
      </c>
      <c r="H10" s="100"/>
    </row>
    <row r="11" spans="1:8" x14ac:dyDescent="0.25">
      <c r="A11" s="204"/>
      <c r="B11" s="104" t="s">
        <v>186</v>
      </c>
      <c r="C11" s="112">
        <v>2</v>
      </c>
      <c r="D11" s="112">
        <v>0</v>
      </c>
      <c r="E11" s="112">
        <v>2</v>
      </c>
      <c r="F11" s="112">
        <v>4</v>
      </c>
      <c r="G11" s="112">
        <v>5</v>
      </c>
      <c r="H11" s="100"/>
    </row>
    <row r="12" spans="1:8" x14ac:dyDescent="0.25">
      <c r="A12" s="202" t="s">
        <v>187</v>
      </c>
      <c r="B12" s="104" t="s">
        <v>188</v>
      </c>
      <c r="C12" s="112">
        <v>1</v>
      </c>
      <c r="D12" s="112">
        <v>5</v>
      </c>
      <c r="E12" s="112">
        <v>6</v>
      </c>
      <c r="F12" s="112">
        <v>9</v>
      </c>
      <c r="G12" s="112">
        <v>16</v>
      </c>
      <c r="H12" s="100"/>
    </row>
    <row r="13" spans="1:8" x14ac:dyDescent="0.25">
      <c r="A13" s="204"/>
      <c r="B13" s="104" t="s">
        <v>189</v>
      </c>
      <c r="C13" s="112">
        <v>9</v>
      </c>
      <c r="D13" s="112">
        <v>17</v>
      </c>
      <c r="E13" s="112">
        <v>24</v>
      </c>
      <c r="F13" s="112">
        <v>34</v>
      </c>
      <c r="G13" s="112">
        <v>28</v>
      </c>
      <c r="H13" s="100"/>
    </row>
    <row r="14" spans="1:8" x14ac:dyDescent="0.25">
      <c r="A14" s="202" t="s">
        <v>114</v>
      </c>
      <c r="B14" s="104" t="s">
        <v>115</v>
      </c>
      <c r="C14" s="112">
        <v>2</v>
      </c>
      <c r="D14" s="112">
        <v>2</v>
      </c>
      <c r="E14" s="112">
        <v>7</v>
      </c>
      <c r="F14" s="112">
        <v>4</v>
      </c>
      <c r="G14" s="112">
        <v>17</v>
      </c>
      <c r="H14" s="100"/>
    </row>
    <row r="15" spans="1:8" x14ac:dyDescent="0.25">
      <c r="A15" s="203"/>
      <c r="B15" s="104" t="s">
        <v>117</v>
      </c>
      <c r="C15" s="112">
        <v>0</v>
      </c>
      <c r="D15" s="112">
        <v>1</v>
      </c>
      <c r="E15" s="112">
        <v>4</v>
      </c>
      <c r="F15" s="112">
        <v>2</v>
      </c>
      <c r="G15" s="112">
        <v>5</v>
      </c>
      <c r="H15" s="100"/>
    </row>
    <row r="16" spans="1:8" x14ac:dyDescent="0.25">
      <c r="A16" s="204"/>
      <c r="B16" s="104" t="s">
        <v>118</v>
      </c>
      <c r="C16" s="112">
        <v>0</v>
      </c>
      <c r="D16" s="112">
        <v>1</v>
      </c>
      <c r="E16" s="112">
        <v>1</v>
      </c>
      <c r="F16" s="112">
        <v>1</v>
      </c>
      <c r="G16" s="112">
        <v>3</v>
      </c>
      <c r="H16" s="100"/>
    </row>
    <row r="17" spans="1:8" x14ac:dyDescent="0.25">
      <c r="A17" s="202" t="s">
        <v>119</v>
      </c>
      <c r="B17" s="104" t="s">
        <v>120</v>
      </c>
      <c r="C17" s="112">
        <v>23</v>
      </c>
      <c r="D17" s="112">
        <v>16</v>
      </c>
      <c r="E17" s="112">
        <v>29</v>
      </c>
      <c r="F17" s="112">
        <v>39</v>
      </c>
      <c r="G17" s="112">
        <v>44</v>
      </c>
      <c r="H17" s="100"/>
    </row>
    <row r="18" spans="1:8" x14ac:dyDescent="0.25">
      <c r="A18" s="203"/>
      <c r="B18" s="104" t="s">
        <v>121</v>
      </c>
      <c r="C18" s="112">
        <v>1</v>
      </c>
      <c r="D18" s="112">
        <v>1</v>
      </c>
      <c r="E18" s="112">
        <v>3</v>
      </c>
      <c r="F18" s="112">
        <v>5</v>
      </c>
      <c r="G18" s="112">
        <v>6</v>
      </c>
      <c r="H18" s="100"/>
    </row>
    <row r="19" spans="1:8" x14ac:dyDescent="0.25">
      <c r="A19" s="203"/>
      <c r="B19" s="104" t="s">
        <v>122</v>
      </c>
      <c r="C19" s="112">
        <v>3</v>
      </c>
      <c r="D19" s="112">
        <v>4</v>
      </c>
      <c r="E19" s="112">
        <v>2</v>
      </c>
      <c r="F19" s="112">
        <v>4</v>
      </c>
      <c r="G19" s="112">
        <v>1</v>
      </c>
      <c r="H19" s="100"/>
    </row>
    <row r="20" spans="1:8" x14ac:dyDescent="0.25">
      <c r="A20" s="204"/>
      <c r="B20" s="104" t="s">
        <v>123</v>
      </c>
      <c r="C20" s="112">
        <v>2</v>
      </c>
      <c r="D20" s="112">
        <v>2</v>
      </c>
      <c r="E20" s="112">
        <v>5</v>
      </c>
      <c r="F20" s="112">
        <v>1</v>
      </c>
      <c r="G20" s="112">
        <v>3</v>
      </c>
      <c r="H20" s="100"/>
    </row>
    <row r="21" spans="1:8" x14ac:dyDescent="0.25">
      <c r="A21" s="202" t="s">
        <v>124</v>
      </c>
      <c r="B21" s="104" t="s">
        <v>125</v>
      </c>
      <c r="C21" s="112">
        <v>3</v>
      </c>
      <c r="D21" s="112">
        <v>0</v>
      </c>
      <c r="E21" s="112">
        <v>4</v>
      </c>
      <c r="F21" s="112">
        <v>4</v>
      </c>
      <c r="G21" s="112">
        <v>1</v>
      </c>
      <c r="H21" s="100"/>
    </row>
    <row r="22" spans="1:8" x14ac:dyDescent="0.25">
      <c r="A22" s="204"/>
      <c r="B22" s="104" t="s">
        <v>126</v>
      </c>
      <c r="C22" s="112">
        <v>3</v>
      </c>
      <c r="D22" s="112">
        <v>2</v>
      </c>
      <c r="E22" s="112">
        <v>6</v>
      </c>
      <c r="F22" s="112">
        <v>7</v>
      </c>
      <c r="G22" s="112">
        <v>1</v>
      </c>
      <c r="H22" s="100"/>
    </row>
    <row r="23" spans="1:8" x14ac:dyDescent="0.25">
      <c r="A23" s="202" t="s">
        <v>127</v>
      </c>
      <c r="B23" s="104" t="s">
        <v>128</v>
      </c>
      <c r="C23" s="112">
        <v>7</v>
      </c>
      <c r="D23" s="112">
        <v>4</v>
      </c>
      <c r="E23" s="112">
        <v>2</v>
      </c>
      <c r="F23" s="112">
        <v>4</v>
      </c>
      <c r="G23" s="112">
        <v>1</v>
      </c>
      <c r="H23" s="100"/>
    </row>
    <row r="24" spans="1:8" x14ac:dyDescent="0.25">
      <c r="A24" s="204"/>
      <c r="B24" s="104" t="s">
        <v>129</v>
      </c>
      <c r="C24" s="112">
        <v>23</v>
      </c>
      <c r="D24" s="112">
        <v>27</v>
      </c>
      <c r="E24" s="112">
        <v>19</v>
      </c>
      <c r="F24" s="112">
        <v>18</v>
      </c>
      <c r="G24" s="112">
        <v>36</v>
      </c>
      <c r="H24" s="100"/>
    </row>
    <row r="25" spans="1:8" x14ac:dyDescent="0.25">
      <c r="A25" s="104" t="s">
        <v>190</v>
      </c>
      <c r="B25" s="104" t="s">
        <v>191</v>
      </c>
      <c r="C25" s="112">
        <v>1</v>
      </c>
      <c r="D25" s="112">
        <v>1</v>
      </c>
      <c r="E25" s="112">
        <v>1</v>
      </c>
      <c r="F25" s="112">
        <v>0</v>
      </c>
      <c r="G25" s="112">
        <v>1</v>
      </c>
      <c r="H25" s="100"/>
    </row>
    <row r="26" spans="1:8" x14ac:dyDescent="0.25">
      <c r="A26" s="205" t="s">
        <v>131</v>
      </c>
      <c r="B26" s="104" t="s">
        <v>132</v>
      </c>
      <c r="C26" s="112">
        <v>1</v>
      </c>
      <c r="D26" s="112">
        <v>2</v>
      </c>
      <c r="E26" s="112">
        <v>4</v>
      </c>
      <c r="F26" s="112">
        <v>5</v>
      </c>
      <c r="G26" s="112">
        <v>7</v>
      </c>
      <c r="H26" s="100"/>
    </row>
    <row r="27" spans="1:8" x14ac:dyDescent="0.25">
      <c r="A27" s="205"/>
      <c r="B27" s="104" t="s">
        <v>192</v>
      </c>
      <c r="C27" s="112">
        <v>0</v>
      </c>
      <c r="D27" s="112">
        <v>0</v>
      </c>
      <c r="E27" s="112">
        <v>3</v>
      </c>
      <c r="F27" s="112">
        <v>0</v>
      </c>
      <c r="G27" s="112">
        <v>2</v>
      </c>
      <c r="H27" s="100"/>
    </row>
    <row r="28" spans="1:8" x14ac:dyDescent="0.25">
      <c r="A28" s="205"/>
      <c r="B28" s="104" t="s">
        <v>133</v>
      </c>
      <c r="C28" s="112">
        <v>7</v>
      </c>
      <c r="D28" s="112">
        <v>5</v>
      </c>
      <c r="E28" s="112">
        <v>2</v>
      </c>
      <c r="F28" s="112">
        <v>0</v>
      </c>
      <c r="G28" s="112">
        <v>0</v>
      </c>
      <c r="H28" s="100"/>
    </row>
    <row r="29" spans="1:8" x14ac:dyDescent="0.25">
      <c r="A29" s="205"/>
      <c r="B29" s="104" t="s">
        <v>193</v>
      </c>
      <c r="C29" s="112">
        <v>1</v>
      </c>
      <c r="D29" s="112">
        <v>2</v>
      </c>
      <c r="E29" s="112">
        <v>1</v>
      </c>
      <c r="F29" s="112">
        <v>0</v>
      </c>
      <c r="G29" s="112">
        <v>0</v>
      </c>
      <c r="H29" s="100"/>
    </row>
    <row r="30" spans="1:8" x14ac:dyDescent="0.25">
      <c r="A30" s="205"/>
      <c r="B30" s="104" t="s">
        <v>134</v>
      </c>
      <c r="C30" s="112">
        <v>12</v>
      </c>
      <c r="D30" s="112">
        <v>3</v>
      </c>
      <c r="E30" s="112">
        <v>5</v>
      </c>
      <c r="F30" s="112">
        <v>5</v>
      </c>
      <c r="G30" s="112">
        <v>5</v>
      </c>
      <c r="H30" s="100"/>
    </row>
    <row r="31" spans="1:8" x14ac:dyDescent="0.25">
      <c r="A31" s="104" t="s">
        <v>194</v>
      </c>
      <c r="B31" s="104" t="s">
        <v>195</v>
      </c>
      <c r="C31" s="112">
        <v>2</v>
      </c>
      <c r="D31" s="112">
        <v>0</v>
      </c>
      <c r="E31" s="112">
        <v>0</v>
      </c>
      <c r="F31" s="112">
        <v>3</v>
      </c>
      <c r="G31" s="112">
        <v>0</v>
      </c>
      <c r="H31" s="100"/>
    </row>
    <row r="32" spans="1:8" x14ac:dyDescent="0.25">
      <c r="A32" s="104" t="s">
        <v>196</v>
      </c>
      <c r="B32" s="104" t="s">
        <v>197</v>
      </c>
      <c r="C32" s="112">
        <v>1</v>
      </c>
      <c r="D32" s="112">
        <v>0</v>
      </c>
      <c r="E32" s="112">
        <v>0</v>
      </c>
      <c r="F32" s="112">
        <v>0</v>
      </c>
      <c r="G32" s="112">
        <v>0</v>
      </c>
      <c r="H32" s="100"/>
    </row>
    <row r="33" spans="1:8" x14ac:dyDescent="0.25">
      <c r="A33" s="104" t="s">
        <v>198</v>
      </c>
      <c r="B33" s="104" t="s">
        <v>199</v>
      </c>
      <c r="C33" s="112">
        <v>1</v>
      </c>
      <c r="D33" s="112">
        <v>2</v>
      </c>
      <c r="E33" s="112">
        <v>1</v>
      </c>
      <c r="F33" s="112">
        <v>3</v>
      </c>
      <c r="G33" s="112">
        <v>1</v>
      </c>
      <c r="H33" s="100"/>
    </row>
    <row r="34" spans="1:8" x14ac:dyDescent="0.25">
      <c r="A34" s="104" t="s">
        <v>135</v>
      </c>
      <c r="B34" s="104" t="s">
        <v>136</v>
      </c>
      <c r="C34" s="112">
        <v>0</v>
      </c>
      <c r="D34" s="112">
        <v>2</v>
      </c>
      <c r="E34" s="112">
        <v>0</v>
      </c>
      <c r="F34" s="112">
        <v>2</v>
      </c>
      <c r="G34" s="112">
        <v>1</v>
      </c>
      <c r="H34" s="100"/>
    </row>
    <row r="35" spans="1:8" x14ac:dyDescent="0.25">
      <c r="A35" s="205" t="s">
        <v>137</v>
      </c>
      <c r="B35" s="104" t="s">
        <v>200</v>
      </c>
      <c r="C35" s="112">
        <v>1</v>
      </c>
      <c r="D35" s="112">
        <v>0</v>
      </c>
      <c r="E35" s="112">
        <v>0</v>
      </c>
      <c r="F35" s="112">
        <v>1</v>
      </c>
      <c r="G35" s="112">
        <v>0</v>
      </c>
      <c r="H35" s="100"/>
    </row>
    <row r="36" spans="1:8" x14ac:dyDescent="0.25">
      <c r="A36" s="205"/>
      <c r="B36" s="104" t="s">
        <v>201</v>
      </c>
      <c r="C36" s="112">
        <v>0</v>
      </c>
      <c r="D36" s="112">
        <v>0</v>
      </c>
      <c r="E36" s="112">
        <v>0</v>
      </c>
      <c r="F36" s="112">
        <v>2</v>
      </c>
      <c r="G36" s="112">
        <v>3</v>
      </c>
      <c r="H36" s="100"/>
    </row>
    <row r="37" spans="1:8" x14ac:dyDescent="0.25">
      <c r="A37" s="205"/>
      <c r="B37" s="104" t="s">
        <v>202</v>
      </c>
      <c r="C37" s="112">
        <v>0</v>
      </c>
      <c r="D37" s="112">
        <v>2</v>
      </c>
      <c r="E37" s="112">
        <v>2</v>
      </c>
      <c r="F37" s="112">
        <v>2</v>
      </c>
      <c r="G37" s="112">
        <v>9</v>
      </c>
      <c r="H37" s="100"/>
    </row>
    <row r="38" spans="1:8" x14ac:dyDescent="0.25">
      <c r="A38" s="205" t="s">
        <v>139</v>
      </c>
      <c r="B38" s="104" t="s">
        <v>203</v>
      </c>
      <c r="C38" s="112">
        <v>5</v>
      </c>
      <c r="D38" s="112">
        <v>4</v>
      </c>
      <c r="E38" s="112">
        <v>5</v>
      </c>
      <c r="F38" s="112">
        <v>4</v>
      </c>
      <c r="G38" s="112">
        <v>4</v>
      </c>
      <c r="H38" s="100"/>
    </row>
    <row r="39" spans="1:8" x14ac:dyDescent="0.25">
      <c r="A39" s="205"/>
      <c r="B39" s="104" t="s">
        <v>204</v>
      </c>
      <c r="C39" s="112">
        <v>5</v>
      </c>
      <c r="D39" s="112">
        <v>6</v>
      </c>
      <c r="E39" s="112">
        <v>4</v>
      </c>
      <c r="F39" s="112">
        <v>5</v>
      </c>
      <c r="G39" s="112">
        <v>11</v>
      </c>
      <c r="H39" s="100"/>
    </row>
    <row r="40" spans="1:8" x14ac:dyDescent="0.25">
      <c r="A40" s="104" t="s">
        <v>205</v>
      </c>
      <c r="B40" s="104" t="s">
        <v>206</v>
      </c>
      <c r="C40" s="112">
        <v>3</v>
      </c>
      <c r="D40" s="112">
        <v>3</v>
      </c>
      <c r="E40" s="112">
        <v>3</v>
      </c>
      <c r="F40" s="112">
        <v>2</v>
      </c>
      <c r="G40" s="112">
        <v>3</v>
      </c>
      <c r="H40" s="100"/>
    </row>
    <row r="41" spans="1:8" x14ac:dyDescent="0.25">
      <c r="A41" s="104" t="s">
        <v>143</v>
      </c>
      <c r="B41" s="104" t="s">
        <v>144</v>
      </c>
      <c r="C41" s="112">
        <v>7</v>
      </c>
      <c r="D41" s="112">
        <v>7</v>
      </c>
      <c r="E41" s="112">
        <v>8</v>
      </c>
      <c r="F41" s="112">
        <v>3</v>
      </c>
      <c r="G41" s="112">
        <v>10</v>
      </c>
      <c r="H41" s="100"/>
    </row>
    <row r="42" spans="1:8" x14ac:dyDescent="0.25">
      <c r="A42" s="205" t="s">
        <v>207</v>
      </c>
      <c r="B42" s="104" t="s">
        <v>208</v>
      </c>
      <c r="C42" s="112">
        <v>1</v>
      </c>
      <c r="D42" s="112">
        <v>1</v>
      </c>
      <c r="E42" s="112">
        <v>1</v>
      </c>
      <c r="F42" s="112">
        <v>0</v>
      </c>
      <c r="G42" s="112">
        <v>0</v>
      </c>
      <c r="H42" s="100"/>
    </row>
    <row r="43" spans="1:8" x14ac:dyDescent="0.25">
      <c r="A43" s="205"/>
      <c r="B43" s="104" t="s">
        <v>209</v>
      </c>
      <c r="C43" s="112">
        <v>1</v>
      </c>
      <c r="D43" s="112">
        <v>0</v>
      </c>
      <c r="E43" s="112">
        <v>0</v>
      </c>
      <c r="F43" s="112">
        <v>0</v>
      </c>
      <c r="G43" s="112">
        <v>0</v>
      </c>
      <c r="H43" s="100"/>
    </row>
    <row r="44" spans="1:8" x14ac:dyDescent="0.25">
      <c r="A44" s="205" t="s">
        <v>210</v>
      </c>
      <c r="B44" s="104" t="s">
        <v>211</v>
      </c>
      <c r="C44" s="112">
        <v>15</v>
      </c>
      <c r="D44" s="112">
        <v>8</v>
      </c>
      <c r="E44" s="112">
        <v>15</v>
      </c>
      <c r="F44" s="112">
        <v>19</v>
      </c>
      <c r="G44" s="112">
        <v>8</v>
      </c>
      <c r="H44" s="100"/>
    </row>
    <row r="45" spans="1:8" x14ac:dyDescent="0.25">
      <c r="A45" s="205"/>
      <c r="B45" s="104" t="s">
        <v>212</v>
      </c>
      <c r="C45" s="112">
        <v>14</v>
      </c>
      <c r="D45" s="112">
        <v>15</v>
      </c>
      <c r="E45" s="112">
        <v>11</v>
      </c>
      <c r="F45" s="112">
        <v>21</v>
      </c>
      <c r="G45" s="112">
        <v>13</v>
      </c>
      <c r="H45" s="100"/>
    </row>
    <row r="46" spans="1:8" x14ac:dyDescent="0.25">
      <c r="A46" s="205"/>
      <c r="B46" s="104" t="s">
        <v>213</v>
      </c>
      <c r="C46" s="112">
        <v>18</v>
      </c>
      <c r="D46" s="112">
        <v>17</v>
      </c>
      <c r="E46" s="112">
        <v>14</v>
      </c>
      <c r="F46" s="112">
        <v>26</v>
      </c>
      <c r="G46" s="112">
        <v>11</v>
      </c>
      <c r="H46" s="100"/>
    </row>
    <row r="47" spans="1:8" x14ac:dyDescent="0.25">
      <c r="A47" s="205"/>
      <c r="B47" s="104" t="s">
        <v>214</v>
      </c>
      <c r="C47" s="112">
        <v>1</v>
      </c>
      <c r="D47" s="112">
        <v>0</v>
      </c>
      <c r="E47" s="112">
        <v>0</v>
      </c>
      <c r="F47" s="112">
        <v>0</v>
      </c>
      <c r="G47" s="112">
        <v>0</v>
      </c>
      <c r="H47" s="100"/>
    </row>
    <row r="48" spans="1:8" x14ac:dyDescent="0.25">
      <c r="A48" s="205"/>
      <c r="B48" s="104" t="s">
        <v>215</v>
      </c>
      <c r="C48" s="112">
        <v>3</v>
      </c>
      <c r="D48" s="112">
        <v>1</v>
      </c>
      <c r="E48" s="112">
        <v>0</v>
      </c>
      <c r="F48" s="112">
        <v>4</v>
      </c>
      <c r="G48" s="112">
        <v>2</v>
      </c>
      <c r="H48" s="100"/>
    </row>
    <row r="49" spans="1:8" x14ac:dyDescent="0.25">
      <c r="A49" s="205"/>
      <c r="B49" s="104" t="s">
        <v>216</v>
      </c>
      <c r="C49" s="112">
        <v>30</v>
      </c>
      <c r="D49" s="112">
        <v>28</v>
      </c>
      <c r="E49" s="112">
        <v>22</v>
      </c>
      <c r="F49" s="112">
        <v>24</v>
      </c>
      <c r="G49" s="112">
        <v>20</v>
      </c>
      <c r="H49" s="100"/>
    </row>
    <row r="50" spans="1:8" x14ac:dyDescent="0.25">
      <c r="A50" s="205"/>
      <c r="B50" s="104" t="s">
        <v>217</v>
      </c>
      <c r="C50" s="112">
        <v>23</v>
      </c>
      <c r="D50" s="112">
        <v>34</v>
      </c>
      <c r="E50" s="112">
        <v>28</v>
      </c>
      <c r="F50" s="112">
        <v>34</v>
      </c>
      <c r="G50" s="112">
        <v>25</v>
      </c>
      <c r="H50" s="100"/>
    </row>
    <row r="51" spans="1:8" x14ac:dyDescent="0.25">
      <c r="A51" s="104" t="s">
        <v>218</v>
      </c>
      <c r="B51" s="104" t="s">
        <v>219</v>
      </c>
      <c r="C51" s="112">
        <v>1</v>
      </c>
      <c r="D51" s="112">
        <v>2</v>
      </c>
      <c r="E51" s="112">
        <v>1</v>
      </c>
      <c r="F51" s="112">
        <v>2</v>
      </c>
      <c r="G51" s="112">
        <v>3</v>
      </c>
      <c r="H51" s="100"/>
    </row>
    <row r="52" spans="1:8" x14ac:dyDescent="0.25">
      <c r="A52" s="104" t="s">
        <v>220</v>
      </c>
      <c r="B52" s="104" t="s">
        <v>221</v>
      </c>
      <c r="C52" s="112">
        <v>0</v>
      </c>
      <c r="D52" s="112">
        <v>0</v>
      </c>
      <c r="E52" s="112">
        <v>1</v>
      </c>
      <c r="F52" s="112">
        <v>3</v>
      </c>
      <c r="G52" s="112">
        <v>2</v>
      </c>
      <c r="H52" s="100"/>
    </row>
    <row r="53" spans="1:8" x14ac:dyDescent="0.25">
      <c r="A53" s="104" t="s">
        <v>145</v>
      </c>
      <c r="B53" s="104" t="s">
        <v>146</v>
      </c>
      <c r="C53" s="112">
        <v>19</v>
      </c>
      <c r="D53" s="112">
        <v>16</v>
      </c>
      <c r="E53" s="112">
        <v>15</v>
      </c>
      <c r="F53" s="112">
        <v>24</v>
      </c>
      <c r="G53" s="112">
        <v>33</v>
      </c>
      <c r="H53" s="100"/>
    </row>
    <row r="54" spans="1:8" x14ac:dyDescent="0.25">
      <c r="A54" s="205" t="s">
        <v>222</v>
      </c>
      <c r="B54" s="104" t="s">
        <v>223</v>
      </c>
      <c r="C54" s="112">
        <v>0</v>
      </c>
      <c r="D54" s="112">
        <v>1</v>
      </c>
      <c r="E54" s="112">
        <v>1</v>
      </c>
      <c r="F54" s="112">
        <v>5</v>
      </c>
      <c r="G54" s="112">
        <v>0</v>
      </c>
      <c r="H54" s="100"/>
    </row>
    <row r="55" spans="1:8" x14ac:dyDescent="0.25">
      <c r="A55" s="205"/>
      <c r="B55" s="104" t="s">
        <v>224</v>
      </c>
      <c r="C55" s="112">
        <v>1</v>
      </c>
      <c r="D55" s="112">
        <v>2</v>
      </c>
      <c r="E55" s="112">
        <v>1</v>
      </c>
      <c r="F55" s="112">
        <v>2</v>
      </c>
      <c r="G55" s="112">
        <v>3</v>
      </c>
      <c r="H55" s="100"/>
    </row>
    <row r="56" spans="1:8" x14ac:dyDescent="0.25">
      <c r="A56" s="205" t="s">
        <v>147</v>
      </c>
      <c r="B56" s="104" t="s">
        <v>148</v>
      </c>
      <c r="C56" s="112">
        <v>1</v>
      </c>
      <c r="D56" s="112">
        <v>2</v>
      </c>
      <c r="E56" s="112">
        <v>2</v>
      </c>
      <c r="F56" s="112">
        <v>0</v>
      </c>
      <c r="G56" s="112">
        <v>0</v>
      </c>
      <c r="H56" s="100"/>
    </row>
    <row r="57" spans="1:8" x14ac:dyDescent="0.25">
      <c r="A57" s="205"/>
      <c r="B57" s="104" t="s">
        <v>149</v>
      </c>
      <c r="C57" s="112">
        <v>0</v>
      </c>
      <c r="D57" s="112">
        <v>5</v>
      </c>
      <c r="E57" s="112">
        <v>2</v>
      </c>
      <c r="F57" s="112">
        <v>1</v>
      </c>
      <c r="G57" s="112">
        <v>2</v>
      </c>
      <c r="H57" s="100"/>
    </row>
    <row r="58" spans="1:8" x14ac:dyDescent="0.25">
      <c r="A58" s="205"/>
      <c r="B58" s="104" t="s">
        <v>150</v>
      </c>
      <c r="C58" s="112">
        <v>3</v>
      </c>
      <c r="D58" s="112">
        <v>8</v>
      </c>
      <c r="E58" s="112">
        <v>2</v>
      </c>
      <c r="F58" s="112">
        <v>4</v>
      </c>
      <c r="G58" s="112">
        <v>9</v>
      </c>
      <c r="H58" s="100"/>
    </row>
    <row r="59" spans="1:8" x14ac:dyDescent="0.25">
      <c r="A59" s="205"/>
      <c r="B59" s="104" t="s">
        <v>151</v>
      </c>
      <c r="C59" s="112">
        <v>4</v>
      </c>
      <c r="D59" s="112">
        <v>5</v>
      </c>
      <c r="E59" s="112">
        <v>4</v>
      </c>
      <c r="F59" s="112">
        <v>6</v>
      </c>
      <c r="G59" s="112">
        <v>6</v>
      </c>
      <c r="H59" s="100"/>
    </row>
    <row r="60" spans="1:8" x14ac:dyDescent="0.25">
      <c r="A60" s="205"/>
      <c r="B60" s="104" t="s">
        <v>153</v>
      </c>
      <c r="C60" s="112">
        <v>3</v>
      </c>
      <c r="D60" s="112">
        <v>6</v>
      </c>
      <c r="E60" s="112">
        <v>5</v>
      </c>
      <c r="F60" s="112">
        <v>5</v>
      </c>
      <c r="G60" s="112">
        <v>7</v>
      </c>
      <c r="H60" s="100"/>
    </row>
    <row r="61" spans="1:8" x14ac:dyDescent="0.25">
      <c r="A61" s="205"/>
      <c r="B61" s="104" t="s">
        <v>225</v>
      </c>
      <c r="C61" s="112">
        <v>0</v>
      </c>
      <c r="D61" s="112">
        <v>1</v>
      </c>
      <c r="E61" s="112">
        <v>2</v>
      </c>
      <c r="F61" s="112">
        <v>3</v>
      </c>
      <c r="G61" s="112">
        <v>2</v>
      </c>
      <c r="H61" s="100"/>
    </row>
    <row r="62" spans="1:8" x14ac:dyDescent="0.25">
      <c r="A62" s="205"/>
      <c r="B62" s="104" t="s">
        <v>154</v>
      </c>
      <c r="C62" s="112">
        <v>1</v>
      </c>
      <c r="D62" s="112">
        <v>1</v>
      </c>
      <c r="E62" s="112">
        <v>5</v>
      </c>
      <c r="F62" s="112">
        <v>1</v>
      </c>
      <c r="G62" s="112">
        <v>0</v>
      </c>
      <c r="H62" s="100"/>
    </row>
    <row r="63" spans="1:8" x14ac:dyDescent="0.25">
      <c r="A63" s="205"/>
      <c r="B63" s="104" t="s">
        <v>155</v>
      </c>
      <c r="C63" s="112">
        <v>1</v>
      </c>
      <c r="D63" s="112">
        <v>7</v>
      </c>
      <c r="E63" s="112">
        <v>3</v>
      </c>
      <c r="F63" s="112">
        <v>3</v>
      </c>
      <c r="G63" s="112">
        <v>3</v>
      </c>
      <c r="H63" s="100"/>
    </row>
    <row r="64" spans="1:8" x14ac:dyDescent="0.25">
      <c r="A64" s="104" t="s">
        <v>226</v>
      </c>
      <c r="B64" s="104" t="s">
        <v>227</v>
      </c>
      <c r="C64" s="112">
        <v>20</v>
      </c>
      <c r="D64" s="112">
        <v>14</v>
      </c>
      <c r="E64" s="112">
        <v>26</v>
      </c>
      <c r="F64" s="112">
        <v>16</v>
      </c>
      <c r="G64" s="112">
        <v>23</v>
      </c>
      <c r="H64" s="100"/>
    </row>
    <row r="65" spans="1:8" x14ac:dyDescent="0.25">
      <c r="A65" s="104" t="s">
        <v>228</v>
      </c>
      <c r="B65" s="104" t="s">
        <v>229</v>
      </c>
      <c r="C65" s="112">
        <v>4</v>
      </c>
      <c r="D65" s="112">
        <v>5</v>
      </c>
      <c r="E65" s="112">
        <v>3</v>
      </c>
      <c r="F65" s="112">
        <v>2</v>
      </c>
      <c r="G65" s="112">
        <v>3</v>
      </c>
      <c r="H65" s="100"/>
    </row>
    <row r="66" spans="1:8" x14ac:dyDescent="0.25">
      <c r="A66" s="104" t="s">
        <v>156</v>
      </c>
      <c r="B66" s="104" t="s">
        <v>158</v>
      </c>
      <c r="C66" s="112">
        <v>5</v>
      </c>
      <c r="D66" s="112">
        <v>4</v>
      </c>
      <c r="E66" s="112">
        <v>4</v>
      </c>
      <c r="F66" s="112">
        <v>7</v>
      </c>
      <c r="G66" s="112">
        <v>4</v>
      </c>
      <c r="H66" s="100"/>
    </row>
    <row r="67" spans="1:8" x14ac:dyDescent="0.25">
      <c r="A67" s="104" t="s">
        <v>230</v>
      </c>
      <c r="B67" s="104" t="s">
        <v>231</v>
      </c>
      <c r="C67" s="112">
        <v>31</v>
      </c>
      <c r="D67" s="112">
        <v>36</v>
      </c>
      <c r="E67" s="112">
        <v>48</v>
      </c>
      <c r="F67" s="112">
        <v>63</v>
      </c>
      <c r="G67" s="112">
        <v>40</v>
      </c>
      <c r="H67" s="100"/>
    </row>
    <row r="68" spans="1:8" x14ac:dyDescent="0.25">
      <c r="A68" s="104" t="s">
        <v>159</v>
      </c>
      <c r="B68" s="104" t="s">
        <v>160</v>
      </c>
      <c r="C68" s="112">
        <v>9</v>
      </c>
      <c r="D68" s="112">
        <v>5</v>
      </c>
      <c r="E68" s="112">
        <v>1</v>
      </c>
      <c r="F68" s="112">
        <v>1</v>
      </c>
      <c r="G68" s="112">
        <v>1</v>
      </c>
      <c r="H68" s="100"/>
    </row>
    <row r="69" spans="1:8" x14ac:dyDescent="0.25">
      <c r="A69" s="104" t="s">
        <v>161</v>
      </c>
      <c r="B69" s="104" t="s">
        <v>162</v>
      </c>
      <c r="C69" s="112">
        <v>1</v>
      </c>
      <c r="D69" s="112">
        <v>1</v>
      </c>
      <c r="E69" s="112">
        <v>4</v>
      </c>
      <c r="F69" s="112">
        <v>1</v>
      </c>
      <c r="G69" s="112">
        <v>0</v>
      </c>
      <c r="H69" s="100"/>
    </row>
    <row r="70" spans="1:8" x14ac:dyDescent="0.25">
      <c r="A70" s="202" t="s">
        <v>232</v>
      </c>
      <c r="B70" s="104" t="s">
        <v>233</v>
      </c>
      <c r="C70" s="112">
        <v>0</v>
      </c>
      <c r="D70" s="112">
        <v>1</v>
      </c>
      <c r="E70" s="112">
        <v>0</v>
      </c>
      <c r="F70" s="112">
        <v>1</v>
      </c>
      <c r="G70" s="112">
        <v>3</v>
      </c>
      <c r="H70" s="100"/>
    </row>
    <row r="71" spans="1:8" x14ac:dyDescent="0.25">
      <c r="A71" s="203"/>
      <c r="B71" s="104" t="s">
        <v>234</v>
      </c>
      <c r="C71" s="112">
        <v>0</v>
      </c>
      <c r="D71" s="112">
        <v>0</v>
      </c>
      <c r="E71" s="112">
        <v>0</v>
      </c>
      <c r="F71" s="112">
        <v>30</v>
      </c>
      <c r="G71" s="112">
        <v>58</v>
      </c>
      <c r="H71" s="100"/>
    </row>
    <row r="72" spans="1:8" x14ac:dyDescent="0.25">
      <c r="A72" s="203"/>
      <c r="B72" s="104" t="s">
        <v>235</v>
      </c>
      <c r="C72" s="112">
        <v>49</v>
      </c>
      <c r="D72" s="112">
        <v>48</v>
      </c>
      <c r="E72" s="112">
        <v>62</v>
      </c>
      <c r="F72" s="112">
        <v>75</v>
      </c>
      <c r="G72" s="112">
        <v>86</v>
      </c>
      <c r="H72" s="100"/>
    </row>
    <row r="73" spans="1:8" x14ac:dyDescent="0.25">
      <c r="A73" s="203"/>
      <c r="B73" s="104" t="s">
        <v>236</v>
      </c>
      <c r="C73" s="112">
        <v>0</v>
      </c>
      <c r="D73" s="112">
        <v>2</v>
      </c>
      <c r="E73" s="112">
        <v>0</v>
      </c>
      <c r="F73" s="112">
        <v>3</v>
      </c>
      <c r="G73" s="112">
        <v>2</v>
      </c>
      <c r="H73" s="100"/>
    </row>
    <row r="74" spans="1:8" ht="15" customHeight="1" x14ac:dyDescent="0.25">
      <c r="A74" s="203"/>
      <c r="B74" s="104" t="s">
        <v>237</v>
      </c>
      <c r="C74" s="112">
        <v>0</v>
      </c>
      <c r="D74" s="112">
        <v>0</v>
      </c>
      <c r="E74" s="112">
        <v>0</v>
      </c>
      <c r="F74" s="112">
        <v>1</v>
      </c>
      <c r="G74" s="112">
        <v>6</v>
      </c>
      <c r="H74" s="100"/>
    </row>
    <row r="75" spans="1:8" x14ac:dyDescent="0.25">
      <c r="A75" s="203"/>
      <c r="B75" s="104" t="s">
        <v>238</v>
      </c>
      <c r="C75" s="112">
        <v>19</v>
      </c>
      <c r="D75" s="112">
        <v>20</v>
      </c>
      <c r="E75" s="112">
        <v>12</v>
      </c>
      <c r="F75" s="112">
        <v>22</v>
      </c>
      <c r="G75" s="112">
        <v>9</v>
      </c>
      <c r="H75" s="100"/>
    </row>
    <row r="76" spans="1:8" x14ac:dyDescent="0.25">
      <c r="A76" s="203"/>
      <c r="B76" s="104" t="s">
        <v>239</v>
      </c>
      <c r="C76" s="112">
        <v>0</v>
      </c>
      <c r="D76" s="112">
        <v>0</v>
      </c>
      <c r="E76" s="112">
        <v>2</v>
      </c>
      <c r="F76" s="112">
        <v>3</v>
      </c>
      <c r="G76" s="112">
        <v>0</v>
      </c>
      <c r="H76" s="100"/>
    </row>
    <row r="77" spans="1:8" x14ac:dyDescent="0.25">
      <c r="A77" s="203"/>
      <c r="B77" s="104" t="s">
        <v>240</v>
      </c>
      <c r="C77" s="112">
        <v>0</v>
      </c>
      <c r="D77" s="112">
        <v>1</v>
      </c>
      <c r="E77" s="112">
        <v>3</v>
      </c>
      <c r="F77" s="112">
        <v>0</v>
      </c>
      <c r="G77" s="112">
        <v>1</v>
      </c>
      <c r="H77" s="100"/>
    </row>
    <row r="78" spans="1:8" x14ac:dyDescent="0.25">
      <c r="A78" s="203"/>
      <c r="B78" s="104" t="s">
        <v>241</v>
      </c>
      <c r="C78" s="112">
        <v>0</v>
      </c>
      <c r="D78" s="112">
        <v>0</v>
      </c>
      <c r="E78" s="112">
        <v>0</v>
      </c>
      <c r="F78" s="112">
        <v>17</v>
      </c>
      <c r="G78" s="112">
        <v>29</v>
      </c>
      <c r="H78" s="100"/>
    </row>
    <row r="79" spans="1:8" x14ac:dyDescent="0.25">
      <c r="A79" s="203"/>
      <c r="B79" s="104" t="s">
        <v>242</v>
      </c>
      <c r="C79" s="112">
        <v>0</v>
      </c>
      <c r="D79" s="112">
        <v>0</v>
      </c>
      <c r="E79" s="112">
        <v>0</v>
      </c>
      <c r="F79" s="112">
        <v>2</v>
      </c>
      <c r="G79" s="112">
        <v>0</v>
      </c>
      <c r="H79" s="100"/>
    </row>
    <row r="80" spans="1:8" x14ac:dyDescent="0.25">
      <c r="A80" s="203"/>
      <c r="B80" s="104" t="s">
        <v>243</v>
      </c>
      <c r="C80" s="112">
        <v>0</v>
      </c>
      <c r="D80" s="112">
        <v>0</v>
      </c>
      <c r="E80" s="112">
        <v>1</v>
      </c>
      <c r="F80" s="112">
        <v>1</v>
      </c>
      <c r="G80" s="112">
        <v>3</v>
      </c>
      <c r="H80" s="100"/>
    </row>
    <row r="81" spans="1:8" x14ac:dyDescent="0.25">
      <c r="A81" s="203"/>
      <c r="B81" s="104" t="s">
        <v>244</v>
      </c>
      <c r="C81" s="112">
        <v>10</v>
      </c>
      <c r="D81" s="112">
        <v>2</v>
      </c>
      <c r="E81" s="112">
        <v>6</v>
      </c>
      <c r="F81" s="112">
        <v>4</v>
      </c>
      <c r="G81" s="112">
        <v>4</v>
      </c>
      <c r="H81" s="100"/>
    </row>
    <row r="82" spans="1:8" x14ac:dyDescent="0.25">
      <c r="A82" s="203"/>
      <c r="B82" s="104" t="s">
        <v>245</v>
      </c>
      <c r="C82" s="112">
        <v>1</v>
      </c>
      <c r="D82" s="112">
        <v>3</v>
      </c>
      <c r="E82" s="112">
        <v>2</v>
      </c>
      <c r="F82" s="112">
        <v>1</v>
      </c>
      <c r="G82" s="112">
        <v>2</v>
      </c>
      <c r="H82" s="100"/>
    </row>
    <row r="83" spans="1:8" x14ac:dyDescent="0.25">
      <c r="A83" s="203"/>
      <c r="B83" s="104" t="s">
        <v>246</v>
      </c>
      <c r="C83" s="112">
        <v>11</v>
      </c>
      <c r="D83" s="112">
        <v>11</v>
      </c>
      <c r="E83" s="112">
        <v>13</v>
      </c>
      <c r="F83" s="112">
        <v>17</v>
      </c>
      <c r="G83" s="112">
        <v>14</v>
      </c>
      <c r="H83" s="100"/>
    </row>
    <row r="84" spans="1:8" x14ac:dyDescent="0.25">
      <c r="A84" s="203"/>
      <c r="B84" s="104" t="s">
        <v>247</v>
      </c>
      <c r="C84" s="112">
        <v>0</v>
      </c>
      <c r="D84" s="112">
        <v>1</v>
      </c>
      <c r="E84" s="112">
        <v>0</v>
      </c>
      <c r="F84" s="112">
        <v>1</v>
      </c>
      <c r="G84" s="112">
        <v>5</v>
      </c>
      <c r="H84" s="100"/>
    </row>
    <row r="85" spans="1:8" x14ac:dyDescent="0.25">
      <c r="A85" s="203"/>
      <c r="B85" s="104" t="s">
        <v>248</v>
      </c>
      <c r="C85" s="112">
        <v>1</v>
      </c>
      <c r="D85" s="112">
        <v>6</v>
      </c>
      <c r="E85" s="112">
        <v>5</v>
      </c>
      <c r="F85" s="112">
        <v>3</v>
      </c>
      <c r="G85" s="112">
        <v>7</v>
      </c>
      <c r="H85" s="100"/>
    </row>
    <row r="86" spans="1:8" x14ac:dyDescent="0.25">
      <c r="A86" s="203"/>
      <c r="B86" s="104" t="s">
        <v>249</v>
      </c>
      <c r="C86" s="112">
        <v>0</v>
      </c>
      <c r="D86" s="112">
        <v>1</v>
      </c>
      <c r="E86" s="112">
        <v>0</v>
      </c>
      <c r="F86" s="112">
        <v>0</v>
      </c>
      <c r="G86" s="112">
        <v>0</v>
      </c>
      <c r="H86" s="100"/>
    </row>
    <row r="87" spans="1:8" x14ac:dyDescent="0.25">
      <c r="A87" s="203"/>
      <c r="B87" s="104" t="s">
        <v>250</v>
      </c>
      <c r="C87" s="112">
        <v>16</v>
      </c>
      <c r="D87" s="112">
        <v>7</v>
      </c>
      <c r="E87" s="112">
        <v>13</v>
      </c>
      <c r="F87" s="112">
        <v>18</v>
      </c>
      <c r="G87" s="112">
        <v>28</v>
      </c>
      <c r="H87" s="100"/>
    </row>
    <row r="88" spans="1:8" x14ac:dyDescent="0.25">
      <c r="A88" s="203"/>
      <c r="B88" s="104" t="s">
        <v>251</v>
      </c>
      <c r="C88" s="112">
        <v>5</v>
      </c>
      <c r="D88" s="112">
        <v>6</v>
      </c>
      <c r="E88" s="112">
        <v>6</v>
      </c>
      <c r="F88" s="112">
        <v>8</v>
      </c>
      <c r="G88" s="112">
        <v>12</v>
      </c>
      <c r="H88" s="100"/>
    </row>
    <row r="89" spans="1:8" x14ac:dyDescent="0.25">
      <c r="A89" s="203"/>
      <c r="B89" s="104" t="s">
        <v>252</v>
      </c>
      <c r="C89" s="112">
        <v>0</v>
      </c>
      <c r="D89" s="112">
        <v>1</v>
      </c>
      <c r="E89" s="112">
        <v>0</v>
      </c>
      <c r="F89" s="112">
        <v>0</v>
      </c>
      <c r="G89" s="112">
        <v>0</v>
      </c>
      <c r="H89" s="100"/>
    </row>
    <row r="90" spans="1:8" x14ac:dyDescent="0.25">
      <c r="A90" s="203"/>
      <c r="B90" s="104" t="s">
        <v>253</v>
      </c>
      <c r="C90" s="112">
        <v>0</v>
      </c>
      <c r="D90" s="112">
        <v>1</v>
      </c>
      <c r="E90" s="112">
        <v>1</v>
      </c>
      <c r="F90" s="112">
        <v>2</v>
      </c>
      <c r="G90" s="112">
        <v>3</v>
      </c>
      <c r="H90" s="100"/>
    </row>
    <row r="91" spans="1:8" x14ac:dyDescent="0.25">
      <c r="A91" s="203"/>
      <c r="B91" s="104" t="s">
        <v>254</v>
      </c>
      <c r="C91" s="112">
        <v>6</v>
      </c>
      <c r="D91" s="112">
        <v>9</v>
      </c>
      <c r="E91" s="112">
        <v>6</v>
      </c>
      <c r="F91" s="112">
        <v>5</v>
      </c>
      <c r="G91" s="112">
        <v>12</v>
      </c>
      <c r="H91" s="100"/>
    </row>
    <row r="92" spans="1:8" x14ac:dyDescent="0.25">
      <c r="A92" s="203"/>
      <c r="B92" s="104" t="s">
        <v>255</v>
      </c>
      <c r="C92" s="112">
        <v>12</v>
      </c>
      <c r="D92" s="112">
        <v>5</v>
      </c>
      <c r="E92" s="112">
        <v>3</v>
      </c>
      <c r="F92" s="112">
        <v>13</v>
      </c>
      <c r="G92" s="112">
        <v>6</v>
      </c>
      <c r="H92" s="100"/>
    </row>
    <row r="93" spans="1:8" x14ac:dyDescent="0.25">
      <c r="A93" s="203"/>
      <c r="B93" s="104" t="s">
        <v>256</v>
      </c>
      <c r="C93" s="112">
        <v>0</v>
      </c>
      <c r="D93" s="112">
        <v>1</v>
      </c>
      <c r="E93" s="112">
        <v>2</v>
      </c>
      <c r="F93" s="112">
        <v>4</v>
      </c>
      <c r="G93" s="112">
        <v>2</v>
      </c>
      <c r="H93" s="100"/>
    </row>
    <row r="94" spans="1:8" x14ac:dyDescent="0.25">
      <c r="A94" s="203"/>
      <c r="B94" s="104" t="s">
        <v>257</v>
      </c>
      <c r="C94" s="112">
        <v>23</v>
      </c>
      <c r="D94" s="112">
        <v>23</v>
      </c>
      <c r="E94" s="112">
        <v>12</v>
      </c>
      <c r="F94" s="112">
        <v>17</v>
      </c>
      <c r="G94" s="112">
        <v>25</v>
      </c>
      <c r="H94" s="100"/>
    </row>
    <row r="95" spans="1:8" x14ac:dyDescent="0.25">
      <c r="A95" s="203"/>
      <c r="B95" s="104" t="s">
        <v>258</v>
      </c>
      <c r="C95" s="112">
        <v>1</v>
      </c>
      <c r="D95" s="112">
        <v>0</v>
      </c>
      <c r="E95" s="112">
        <v>1</v>
      </c>
      <c r="F95" s="112">
        <v>1</v>
      </c>
      <c r="G95" s="112">
        <v>2</v>
      </c>
      <c r="H95" s="100"/>
    </row>
    <row r="96" spans="1:8" x14ac:dyDescent="0.25">
      <c r="A96" s="203"/>
      <c r="B96" s="104" t="s">
        <v>259</v>
      </c>
      <c r="C96" s="112">
        <v>0</v>
      </c>
      <c r="D96" s="112">
        <v>0</v>
      </c>
      <c r="E96" s="112">
        <v>0</v>
      </c>
      <c r="F96" s="112">
        <v>1</v>
      </c>
      <c r="G96" s="112">
        <v>8</v>
      </c>
      <c r="H96" s="100"/>
    </row>
    <row r="97" spans="1:8" x14ac:dyDescent="0.25">
      <c r="A97" s="203"/>
      <c r="B97" s="104" t="s">
        <v>260</v>
      </c>
      <c r="C97" s="112">
        <v>19</v>
      </c>
      <c r="D97" s="112">
        <v>22</v>
      </c>
      <c r="E97" s="112">
        <v>14</v>
      </c>
      <c r="F97" s="112">
        <v>14</v>
      </c>
      <c r="G97" s="112">
        <v>22</v>
      </c>
      <c r="H97" s="100"/>
    </row>
    <row r="98" spans="1:8" x14ac:dyDescent="0.25">
      <c r="A98" s="203"/>
      <c r="B98" s="104" t="s">
        <v>261</v>
      </c>
      <c r="C98" s="112">
        <v>0</v>
      </c>
      <c r="D98" s="112">
        <v>1</v>
      </c>
      <c r="E98" s="112">
        <v>2</v>
      </c>
      <c r="F98" s="112">
        <v>3</v>
      </c>
      <c r="G98" s="112">
        <v>1</v>
      </c>
      <c r="H98" s="100"/>
    </row>
    <row r="99" spans="1:8" x14ac:dyDescent="0.25">
      <c r="A99" s="203"/>
      <c r="B99" s="104" t="s">
        <v>262</v>
      </c>
      <c r="C99" s="112">
        <v>0</v>
      </c>
      <c r="D99" s="112">
        <v>5</v>
      </c>
      <c r="E99" s="112">
        <v>1</v>
      </c>
      <c r="F99" s="112">
        <v>2</v>
      </c>
      <c r="G99" s="112">
        <v>5</v>
      </c>
      <c r="H99" s="100"/>
    </row>
    <row r="100" spans="1:8" x14ac:dyDescent="0.25">
      <c r="A100" s="203"/>
      <c r="B100" s="104" t="s">
        <v>263</v>
      </c>
      <c r="C100" s="112">
        <v>6</v>
      </c>
      <c r="D100" s="112">
        <v>4</v>
      </c>
      <c r="E100" s="112">
        <v>4</v>
      </c>
      <c r="F100" s="112">
        <v>3</v>
      </c>
      <c r="G100" s="112">
        <v>8</v>
      </c>
      <c r="H100" s="100"/>
    </row>
    <row r="101" spans="1:8" x14ac:dyDescent="0.25">
      <c r="A101" s="204"/>
      <c r="B101" s="104" t="s">
        <v>264</v>
      </c>
      <c r="C101" s="112">
        <v>1</v>
      </c>
      <c r="D101" s="112">
        <v>1</v>
      </c>
      <c r="E101" s="112">
        <v>0</v>
      </c>
      <c r="F101" s="112">
        <v>0</v>
      </c>
      <c r="G101" s="112">
        <v>1</v>
      </c>
      <c r="H101" s="100"/>
    </row>
    <row r="102" spans="1:8" x14ac:dyDescent="0.25">
      <c r="A102" s="104" t="s">
        <v>163</v>
      </c>
      <c r="B102" s="104" t="s">
        <v>164</v>
      </c>
      <c r="C102" s="112">
        <v>0</v>
      </c>
      <c r="D102" s="112">
        <v>0</v>
      </c>
      <c r="E102" s="112">
        <v>0</v>
      </c>
      <c r="F102" s="112">
        <v>0</v>
      </c>
      <c r="G102" s="112">
        <v>1</v>
      </c>
      <c r="H102" s="100"/>
    </row>
    <row r="103" spans="1:8" x14ac:dyDescent="0.25">
      <c r="A103" s="205" t="s">
        <v>165</v>
      </c>
      <c r="B103" s="104" t="s">
        <v>265</v>
      </c>
      <c r="C103" s="112">
        <v>20</v>
      </c>
      <c r="D103" s="112">
        <v>28</v>
      </c>
      <c r="E103" s="112">
        <v>51</v>
      </c>
      <c r="F103" s="112">
        <v>47</v>
      </c>
      <c r="G103" s="112">
        <v>60</v>
      </c>
      <c r="H103" s="100"/>
    </row>
    <row r="104" spans="1:8" x14ac:dyDescent="0.25">
      <c r="A104" s="205"/>
      <c r="B104" s="104" t="s">
        <v>266</v>
      </c>
      <c r="C104" s="112">
        <v>30</v>
      </c>
      <c r="D104" s="112">
        <v>32</v>
      </c>
      <c r="E104" s="112">
        <v>53</v>
      </c>
      <c r="F104" s="112">
        <v>63</v>
      </c>
      <c r="G104" s="112">
        <v>76</v>
      </c>
      <c r="H104" s="100"/>
    </row>
    <row r="105" spans="1:8" x14ac:dyDescent="0.25">
      <c r="A105" s="205"/>
      <c r="B105" s="104" t="s">
        <v>267</v>
      </c>
      <c r="C105" s="112">
        <v>26</v>
      </c>
      <c r="D105" s="112">
        <v>27</v>
      </c>
      <c r="E105" s="112">
        <v>25</v>
      </c>
      <c r="F105" s="112">
        <v>41</v>
      </c>
      <c r="G105" s="112">
        <v>40</v>
      </c>
      <c r="H105" s="100"/>
    </row>
    <row r="106" spans="1:8" x14ac:dyDescent="0.25">
      <c r="A106" s="205"/>
      <c r="B106" s="104" t="s">
        <v>268</v>
      </c>
      <c r="C106" s="112">
        <v>1</v>
      </c>
      <c r="D106" s="112">
        <v>0</v>
      </c>
      <c r="E106" s="112">
        <v>2</v>
      </c>
      <c r="F106" s="112">
        <v>1</v>
      </c>
      <c r="G106" s="112">
        <v>3</v>
      </c>
      <c r="H106" s="100"/>
    </row>
    <row r="107" spans="1:8" x14ac:dyDescent="0.25">
      <c r="A107" s="205"/>
      <c r="B107" s="104" t="s">
        <v>269</v>
      </c>
      <c r="C107" s="112">
        <v>2</v>
      </c>
      <c r="D107" s="112">
        <v>0</v>
      </c>
      <c r="E107" s="112">
        <v>4</v>
      </c>
      <c r="F107" s="112">
        <v>0</v>
      </c>
      <c r="G107" s="112">
        <v>0</v>
      </c>
      <c r="H107" s="100"/>
    </row>
    <row r="108" spans="1:8" ht="15" customHeight="1" x14ac:dyDescent="0.25">
      <c r="A108" s="205"/>
      <c r="B108" s="104" t="s">
        <v>270</v>
      </c>
      <c r="C108" s="112">
        <v>9</v>
      </c>
      <c r="D108" s="112">
        <v>11</v>
      </c>
      <c r="E108" s="112">
        <v>11</v>
      </c>
      <c r="F108" s="112">
        <v>14</v>
      </c>
      <c r="G108" s="112">
        <v>12</v>
      </c>
      <c r="H108" s="100"/>
    </row>
    <row r="109" spans="1:8" x14ac:dyDescent="0.25">
      <c r="A109" s="205"/>
      <c r="B109" s="104" t="s">
        <v>271</v>
      </c>
      <c r="C109" s="112">
        <v>19</v>
      </c>
      <c r="D109" s="112">
        <v>21</v>
      </c>
      <c r="E109" s="112">
        <v>19</v>
      </c>
      <c r="F109" s="112">
        <v>15</v>
      </c>
      <c r="G109" s="112">
        <v>22</v>
      </c>
      <c r="H109" s="100"/>
    </row>
    <row r="110" spans="1:8" x14ac:dyDescent="0.25">
      <c r="A110" s="205"/>
      <c r="B110" s="104" t="s">
        <v>272</v>
      </c>
      <c r="C110" s="112">
        <v>1</v>
      </c>
      <c r="D110" s="112">
        <v>4</v>
      </c>
      <c r="E110" s="112">
        <v>7</v>
      </c>
      <c r="F110" s="112">
        <v>0</v>
      </c>
      <c r="G110" s="112">
        <v>0</v>
      </c>
      <c r="H110" s="100"/>
    </row>
    <row r="111" spans="1:8" x14ac:dyDescent="0.25">
      <c r="A111" s="205"/>
      <c r="B111" s="104" t="s">
        <v>273</v>
      </c>
      <c r="C111" s="112">
        <v>41</v>
      </c>
      <c r="D111" s="112">
        <v>55</v>
      </c>
      <c r="E111" s="112">
        <v>67</v>
      </c>
      <c r="F111" s="112">
        <v>66</v>
      </c>
      <c r="G111" s="112">
        <v>77</v>
      </c>
      <c r="H111" s="100"/>
    </row>
    <row r="112" spans="1:8" ht="15" customHeight="1" x14ac:dyDescent="0.25">
      <c r="A112" s="205"/>
      <c r="B112" s="104" t="s">
        <v>274</v>
      </c>
      <c r="C112" s="112">
        <v>0</v>
      </c>
      <c r="D112" s="112">
        <v>2</v>
      </c>
      <c r="E112" s="112">
        <v>1</v>
      </c>
      <c r="F112" s="112">
        <v>2</v>
      </c>
      <c r="G112" s="112">
        <v>1</v>
      </c>
      <c r="H112" s="100"/>
    </row>
    <row r="113" spans="1:8" x14ac:dyDescent="0.25">
      <c r="A113" s="205"/>
      <c r="B113" s="104" t="s">
        <v>275</v>
      </c>
      <c r="C113" s="112">
        <v>3</v>
      </c>
      <c r="D113" s="112">
        <v>4</v>
      </c>
      <c r="E113" s="112">
        <v>2</v>
      </c>
      <c r="F113" s="112">
        <v>5</v>
      </c>
      <c r="G113" s="112">
        <v>3</v>
      </c>
      <c r="H113" s="100"/>
    </row>
    <row r="114" spans="1:8" x14ac:dyDescent="0.25">
      <c r="A114" s="205"/>
      <c r="B114" s="104" t="s">
        <v>276</v>
      </c>
      <c r="C114" s="112">
        <v>2</v>
      </c>
      <c r="D114" s="112">
        <v>0</v>
      </c>
      <c r="E114" s="112">
        <v>0</v>
      </c>
      <c r="F114" s="112">
        <v>0</v>
      </c>
      <c r="G114" s="112">
        <v>0</v>
      </c>
      <c r="H114" s="100"/>
    </row>
    <row r="115" spans="1:8" x14ac:dyDescent="0.25">
      <c r="A115" s="205"/>
      <c r="B115" s="104" t="s">
        <v>277</v>
      </c>
      <c r="C115" s="112">
        <v>3</v>
      </c>
      <c r="D115" s="112">
        <v>5</v>
      </c>
      <c r="E115" s="112">
        <v>6</v>
      </c>
      <c r="F115" s="112">
        <v>3</v>
      </c>
      <c r="G115" s="112">
        <v>3</v>
      </c>
      <c r="H115" s="100"/>
    </row>
    <row r="116" spans="1:8" x14ac:dyDescent="0.25">
      <c r="A116" s="104" t="s">
        <v>168</v>
      </c>
      <c r="B116" s="104" t="s">
        <v>278</v>
      </c>
      <c r="C116" s="112">
        <v>0</v>
      </c>
      <c r="D116" s="112">
        <v>1</v>
      </c>
      <c r="E116" s="112">
        <v>0</v>
      </c>
      <c r="F116" s="112">
        <v>0</v>
      </c>
      <c r="G116" s="112">
        <v>0</v>
      </c>
      <c r="H116" s="100"/>
    </row>
    <row r="117" spans="1:8" x14ac:dyDescent="0.25">
      <c r="A117" s="205" t="s">
        <v>170</v>
      </c>
      <c r="B117" s="104" t="s">
        <v>171</v>
      </c>
      <c r="C117" s="112">
        <v>0</v>
      </c>
      <c r="D117" s="112">
        <v>0</v>
      </c>
      <c r="E117" s="112">
        <v>1</v>
      </c>
      <c r="F117" s="112">
        <v>0</v>
      </c>
      <c r="G117" s="112">
        <v>0</v>
      </c>
      <c r="H117" s="100"/>
    </row>
    <row r="118" spans="1:8" x14ac:dyDescent="0.25">
      <c r="A118" s="205"/>
      <c r="B118" s="104" t="s">
        <v>172</v>
      </c>
      <c r="C118" s="112">
        <v>2</v>
      </c>
      <c r="D118" s="112">
        <v>2</v>
      </c>
      <c r="E118" s="112">
        <v>2</v>
      </c>
      <c r="F118" s="112">
        <v>5</v>
      </c>
      <c r="G118" s="112">
        <v>1</v>
      </c>
      <c r="H118" s="100"/>
    </row>
    <row r="119" spans="1:8" x14ac:dyDescent="0.25">
      <c r="A119" s="205"/>
      <c r="B119" s="104" t="s">
        <v>173</v>
      </c>
      <c r="C119" s="112">
        <v>0</v>
      </c>
      <c r="D119" s="112">
        <v>8</v>
      </c>
      <c r="E119" s="112">
        <v>4</v>
      </c>
      <c r="F119" s="112">
        <v>10</v>
      </c>
      <c r="G119" s="112">
        <v>5</v>
      </c>
      <c r="H119" s="100"/>
    </row>
    <row r="120" spans="1:8" x14ac:dyDescent="0.25">
      <c r="A120" s="205"/>
      <c r="B120" s="104" t="s">
        <v>174</v>
      </c>
      <c r="C120" s="112">
        <v>2</v>
      </c>
      <c r="D120" s="112">
        <v>0</v>
      </c>
      <c r="E120" s="112">
        <v>0</v>
      </c>
      <c r="F120" s="112">
        <v>0</v>
      </c>
      <c r="G120" s="112">
        <v>0</v>
      </c>
      <c r="H120" s="100"/>
    </row>
    <row r="121" spans="1:8" x14ac:dyDescent="0.25">
      <c r="A121" s="205"/>
      <c r="B121" s="104" t="s">
        <v>175</v>
      </c>
      <c r="C121" s="112">
        <v>7</v>
      </c>
      <c r="D121" s="112">
        <v>11</v>
      </c>
      <c r="E121" s="112">
        <v>8</v>
      </c>
      <c r="F121" s="112">
        <v>7</v>
      </c>
      <c r="G121" s="112">
        <v>6</v>
      </c>
      <c r="H121" s="100"/>
    </row>
    <row r="122" spans="1:8" x14ac:dyDescent="0.25">
      <c r="A122" s="205"/>
      <c r="B122" s="104" t="s">
        <v>176</v>
      </c>
      <c r="C122" s="112">
        <v>2</v>
      </c>
      <c r="D122" s="112">
        <v>1</v>
      </c>
      <c r="E122" s="112">
        <v>2</v>
      </c>
      <c r="F122" s="112">
        <v>2</v>
      </c>
      <c r="G122" s="112">
        <v>0</v>
      </c>
      <c r="H122" s="100"/>
    </row>
    <row r="123" spans="1:8" x14ac:dyDescent="0.25">
      <c r="A123" s="205"/>
      <c r="B123" s="104" t="s">
        <v>177</v>
      </c>
      <c r="C123" s="112">
        <v>2</v>
      </c>
      <c r="D123" s="112">
        <v>11</v>
      </c>
      <c r="E123" s="112">
        <v>4</v>
      </c>
      <c r="F123" s="112">
        <v>7</v>
      </c>
      <c r="G123" s="112">
        <v>5</v>
      </c>
      <c r="H123" s="100"/>
    </row>
    <row r="124" spans="1:8" x14ac:dyDescent="0.25">
      <c r="A124" s="205"/>
      <c r="B124" s="104" t="s">
        <v>178</v>
      </c>
      <c r="C124" s="112">
        <v>1</v>
      </c>
      <c r="D124" s="112">
        <v>2</v>
      </c>
      <c r="E124" s="112">
        <v>1</v>
      </c>
      <c r="F124" s="112">
        <v>1</v>
      </c>
      <c r="G124" s="112">
        <v>1</v>
      </c>
      <c r="H124" s="100"/>
    </row>
    <row r="125" spans="1:8" x14ac:dyDescent="0.25">
      <c r="A125" s="201" t="s">
        <v>279</v>
      </c>
      <c r="B125" s="201"/>
      <c r="C125" s="105">
        <f t="shared" ref="C125:G125" si="0">SUM(C3:C124)</f>
        <v>721</v>
      </c>
      <c r="D125" s="105">
        <f t="shared" si="0"/>
        <v>784</v>
      </c>
      <c r="E125" s="105">
        <f t="shared" si="0"/>
        <v>847</v>
      </c>
      <c r="F125" s="105">
        <f t="shared" si="0"/>
        <v>1055</v>
      </c>
      <c r="G125" s="105">
        <f t="shared" si="0"/>
        <v>1157</v>
      </c>
      <c r="H125" s="127"/>
    </row>
  </sheetData>
  <mergeCells count="19">
    <mergeCell ref="A1:H1"/>
    <mergeCell ref="A21:A22"/>
    <mergeCell ref="A5:A7"/>
    <mergeCell ref="A9:A11"/>
    <mergeCell ref="A12:A13"/>
    <mergeCell ref="A14:A16"/>
    <mergeCell ref="A17:A20"/>
    <mergeCell ref="A26:A30"/>
    <mergeCell ref="A35:A37"/>
    <mergeCell ref="A38:A39"/>
    <mergeCell ref="A42:A43"/>
    <mergeCell ref="A23:A24"/>
    <mergeCell ref="A125:B125"/>
    <mergeCell ref="A70:A101"/>
    <mergeCell ref="A117:A124"/>
    <mergeCell ref="A103:A115"/>
    <mergeCell ref="A44:A50"/>
    <mergeCell ref="A54:A55"/>
    <mergeCell ref="A56:A63"/>
  </mergeCells>
  <printOptions horizontalCentered="1"/>
  <pageMargins left="0.5" right="0.5" top="0.75" bottom="0.75" header="0.3" footer="0.3"/>
  <pageSetup scale="96" fitToWidth="0" fitToHeight="0" orientation="landscape" r:id="rId1"/>
  <headerFooter>
    <oddHeader>&amp;CCuyamaca College Program Review 2019-2020</oddHeader>
    <oddFooter>&amp;CInstitutional Effectiveness, Success, and Equity Office (Augst 2019)</oddFooter>
  </headerFooter>
  <rowBreaks count="4" manualBreakCount="4">
    <brk id="25" max="7" man="1"/>
    <brk id="50" max="7" man="1"/>
    <brk id="69" max="7" man="1"/>
    <brk id="96" max="7" man="1"/>
  </rowBreaks>
  <extLst>
    <ext xmlns:x14="http://schemas.microsoft.com/office/spreadsheetml/2009/9/main" uri="{05C60535-1F16-4fd2-B633-F4F36F0B64E0}">
      <x14:sparklineGroups xmlns:xm="http://schemas.microsoft.com/office/excel/2006/main">
        <x14:sparklineGroup displayEmptyCellsAs="gap">
          <x14:colorSeries rgb="FF376092"/>
          <x14:colorNegative rgb="FFD00000"/>
          <x14:colorAxis rgb="FF000000"/>
          <x14:colorMarkers rgb="FFD00000"/>
          <x14:colorFirst rgb="FFD00000"/>
          <x14:colorLast rgb="FFD00000"/>
          <x14:colorHigh rgb="FFD00000"/>
          <x14:colorLow rgb="FFD00000"/>
          <x14:sparklines>
            <x14:sparkline>
              <xm:f>'Awards - Degrees'!C3:G3</xm:f>
              <xm:sqref>H3</xm:sqref>
            </x14:sparkline>
            <x14:sparkline>
              <xm:f>'Awards - Degrees'!C4:G4</xm:f>
              <xm:sqref>H4</xm:sqref>
            </x14:sparkline>
            <x14:sparkline>
              <xm:f>'Awards - Degrees'!C5:G5</xm:f>
              <xm:sqref>H5</xm:sqref>
            </x14:sparkline>
            <x14:sparkline>
              <xm:f>'Awards - Degrees'!C6:G6</xm:f>
              <xm:sqref>H6</xm:sqref>
            </x14:sparkline>
            <x14:sparkline>
              <xm:f>'Awards - Degrees'!C7:G7</xm:f>
              <xm:sqref>H7</xm:sqref>
            </x14:sparkline>
            <x14:sparkline>
              <xm:f>'Awards - Degrees'!C8:G8</xm:f>
              <xm:sqref>H8</xm:sqref>
            </x14:sparkline>
            <x14:sparkline>
              <xm:f>'Awards - Degrees'!C9:G9</xm:f>
              <xm:sqref>H9</xm:sqref>
            </x14:sparkline>
            <x14:sparkline>
              <xm:f>'Awards - Degrees'!C10:G10</xm:f>
              <xm:sqref>H10</xm:sqref>
            </x14:sparkline>
            <x14:sparkline>
              <xm:f>'Awards - Degrees'!C11:G11</xm:f>
              <xm:sqref>H11</xm:sqref>
            </x14:sparkline>
            <x14:sparkline>
              <xm:f>'Awards - Degrees'!C12:G12</xm:f>
              <xm:sqref>H12</xm:sqref>
            </x14:sparkline>
            <x14:sparkline>
              <xm:f>'Awards - Degrees'!C13:G13</xm:f>
              <xm:sqref>H13</xm:sqref>
            </x14:sparkline>
            <x14:sparkline>
              <xm:f>'Awards - Degrees'!C14:G14</xm:f>
              <xm:sqref>H14</xm:sqref>
            </x14:sparkline>
            <x14:sparkline>
              <xm:f>'Awards - Degrees'!C15:G15</xm:f>
              <xm:sqref>H15</xm:sqref>
            </x14:sparkline>
            <x14:sparkline>
              <xm:f>'Awards - Degrees'!C16:G16</xm:f>
              <xm:sqref>H16</xm:sqref>
            </x14:sparkline>
            <x14:sparkline>
              <xm:f>'Awards - Degrees'!C17:G17</xm:f>
              <xm:sqref>H17</xm:sqref>
            </x14:sparkline>
            <x14:sparkline>
              <xm:f>'Awards - Degrees'!C18:G18</xm:f>
              <xm:sqref>H18</xm:sqref>
            </x14:sparkline>
            <x14:sparkline>
              <xm:f>'Awards - Degrees'!C19:G19</xm:f>
              <xm:sqref>H19</xm:sqref>
            </x14:sparkline>
            <x14:sparkline>
              <xm:f>'Awards - Degrees'!C20:G20</xm:f>
              <xm:sqref>H20</xm:sqref>
            </x14:sparkline>
            <x14:sparkline>
              <xm:f>'Awards - Degrees'!C21:G21</xm:f>
              <xm:sqref>H21</xm:sqref>
            </x14:sparkline>
            <x14:sparkline>
              <xm:f>'Awards - Degrees'!C22:G22</xm:f>
              <xm:sqref>H22</xm:sqref>
            </x14:sparkline>
            <x14:sparkline>
              <xm:f>'Awards - Degrees'!C23:G23</xm:f>
              <xm:sqref>H23</xm:sqref>
            </x14:sparkline>
            <x14:sparkline>
              <xm:f>'Awards - Degrees'!C24:G24</xm:f>
              <xm:sqref>H24</xm:sqref>
            </x14:sparkline>
            <x14:sparkline>
              <xm:f>'Awards - Degrees'!C25:G25</xm:f>
              <xm:sqref>H25</xm:sqref>
            </x14:sparkline>
            <x14:sparkline>
              <xm:f>'Awards - Degrees'!C26:G26</xm:f>
              <xm:sqref>H26</xm:sqref>
            </x14:sparkline>
            <x14:sparkline>
              <xm:f>'Awards - Degrees'!C27:G27</xm:f>
              <xm:sqref>H27</xm:sqref>
            </x14:sparkline>
            <x14:sparkline>
              <xm:f>'Awards - Degrees'!C28:G28</xm:f>
              <xm:sqref>H28</xm:sqref>
            </x14:sparkline>
            <x14:sparkline>
              <xm:f>'Awards - Degrees'!C29:G29</xm:f>
              <xm:sqref>H29</xm:sqref>
            </x14:sparkline>
            <x14:sparkline>
              <xm:f>'Awards - Degrees'!C30:G30</xm:f>
              <xm:sqref>H30</xm:sqref>
            </x14:sparkline>
            <x14:sparkline>
              <xm:f>'Awards - Degrees'!C31:G31</xm:f>
              <xm:sqref>H31</xm:sqref>
            </x14:sparkline>
            <x14:sparkline>
              <xm:f>'Awards - Degrees'!C32:G32</xm:f>
              <xm:sqref>H32</xm:sqref>
            </x14:sparkline>
            <x14:sparkline>
              <xm:f>'Awards - Degrees'!C33:G33</xm:f>
              <xm:sqref>H33</xm:sqref>
            </x14:sparkline>
            <x14:sparkline>
              <xm:f>'Awards - Degrees'!C34:G34</xm:f>
              <xm:sqref>H34</xm:sqref>
            </x14:sparkline>
            <x14:sparkline>
              <xm:f>'Awards - Degrees'!C35:G35</xm:f>
              <xm:sqref>H35</xm:sqref>
            </x14:sparkline>
            <x14:sparkline>
              <xm:f>'Awards - Degrees'!C36:G36</xm:f>
              <xm:sqref>H36</xm:sqref>
            </x14:sparkline>
            <x14:sparkline>
              <xm:f>'Awards - Degrees'!C37:G37</xm:f>
              <xm:sqref>H37</xm:sqref>
            </x14:sparkline>
            <x14:sparkline>
              <xm:f>'Awards - Degrees'!C38:G38</xm:f>
              <xm:sqref>H38</xm:sqref>
            </x14:sparkline>
            <x14:sparkline>
              <xm:f>'Awards - Degrees'!C39:G39</xm:f>
              <xm:sqref>H39</xm:sqref>
            </x14:sparkline>
            <x14:sparkline>
              <xm:f>'Awards - Degrees'!C40:G40</xm:f>
              <xm:sqref>H40</xm:sqref>
            </x14:sparkline>
            <x14:sparkline>
              <xm:f>'Awards - Degrees'!C41:G41</xm:f>
              <xm:sqref>H41</xm:sqref>
            </x14:sparkline>
            <x14:sparkline>
              <xm:f>'Awards - Degrees'!C42:G42</xm:f>
              <xm:sqref>H42</xm:sqref>
            </x14:sparkline>
            <x14:sparkline>
              <xm:f>'Awards - Degrees'!C43:G43</xm:f>
              <xm:sqref>H43</xm:sqref>
            </x14:sparkline>
            <x14:sparkline>
              <xm:f>'Awards - Degrees'!C44:G44</xm:f>
              <xm:sqref>H44</xm:sqref>
            </x14:sparkline>
            <x14:sparkline>
              <xm:f>'Awards - Degrees'!C45:G45</xm:f>
              <xm:sqref>H45</xm:sqref>
            </x14:sparkline>
            <x14:sparkline>
              <xm:f>'Awards - Degrees'!C46:G46</xm:f>
              <xm:sqref>H46</xm:sqref>
            </x14:sparkline>
            <x14:sparkline>
              <xm:f>'Awards - Degrees'!C47:G47</xm:f>
              <xm:sqref>H47</xm:sqref>
            </x14:sparkline>
            <x14:sparkline>
              <xm:f>'Awards - Degrees'!C48:G48</xm:f>
              <xm:sqref>H48</xm:sqref>
            </x14:sparkline>
            <x14:sparkline>
              <xm:f>'Awards - Degrees'!C49:G49</xm:f>
              <xm:sqref>H49</xm:sqref>
            </x14:sparkline>
            <x14:sparkline>
              <xm:f>'Awards - Degrees'!C50:G50</xm:f>
              <xm:sqref>H50</xm:sqref>
            </x14:sparkline>
            <x14:sparkline>
              <xm:f>'Awards - Degrees'!C51:G51</xm:f>
              <xm:sqref>H51</xm:sqref>
            </x14:sparkline>
            <x14:sparkline>
              <xm:f>'Awards - Degrees'!C52:G52</xm:f>
              <xm:sqref>H52</xm:sqref>
            </x14:sparkline>
            <x14:sparkline>
              <xm:f>'Awards - Degrees'!C53:G53</xm:f>
              <xm:sqref>H53</xm:sqref>
            </x14:sparkline>
            <x14:sparkline>
              <xm:f>'Awards - Degrees'!C54:G54</xm:f>
              <xm:sqref>H54</xm:sqref>
            </x14:sparkline>
            <x14:sparkline>
              <xm:f>'Awards - Degrees'!C55:G55</xm:f>
              <xm:sqref>H55</xm:sqref>
            </x14:sparkline>
            <x14:sparkline>
              <xm:f>'Awards - Degrees'!C56:G56</xm:f>
              <xm:sqref>H56</xm:sqref>
            </x14:sparkline>
            <x14:sparkline>
              <xm:f>'Awards - Degrees'!C57:G57</xm:f>
              <xm:sqref>H57</xm:sqref>
            </x14:sparkline>
            <x14:sparkline>
              <xm:f>'Awards - Degrees'!C58:G58</xm:f>
              <xm:sqref>H58</xm:sqref>
            </x14:sparkline>
            <x14:sparkline>
              <xm:f>'Awards - Degrees'!C59:G59</xm:f>
              <xm:sqref>H59</xm:sqref>
            </x14:sparkline>
            <x14:sparkline>
              <xm:f>'Awards - Degrees'!C60:G60</xm:f>
              <xm:sqref>H60</xm:sqref>
            </x14:sparkline>
            <x14:sparkline>
              <xm:f>'Awards - Degrees'!C61:G61</xm:f>
              <xm:sqref>H61</xm:sqref>
            </x14:sparkline>
            <x14:sparkline>
              <xm:f>'Awards - Degrees'!C62:G62</xm:f>
              <xm:sqref>H62</xm:sqref>
            </x14:sparkline>
            <x14:sparkline>
              <xm:f>'Awards - Degrees'!C63:G63</xm:f>
              <xm:sqref>H63</xm:sqref>
            </x14:sparkline>
            <x14:sparkline>
              <xm:f>'Awards - Degrees'!C64:G64</xm:f>
              <xm:sqref>H64</xm:sqref>
            </x14:sparkline>
            <x14:sparkline>
              <xm:f>'Awards - Degrees'!C65:G65</xm:f>
              <xm:sqref>H65</xm:sqref>
            </x14:sparkline>
            <x14:sparkline>
              <xm:f>'Awards - Degrees'!C66:G66</xm:f>
              <xm:sqref>H66</xm:sqref>
            </x14:sparkline>
            <x14:sparkline>
              <xm:f>'Awards - Degrees'!C67:G67</xm:f>
              <xm:sqref>H67</xm:sqref>
            </x14:sparkline>
            <x14:sparkline>
              <xm:f>'Awards - Degrees'!C68:G68</xm:f>
              <xm:sqref>H68</xm:sqref>
            </x14:sparkline>
            <x14:sparkline>
              <xm:f>'Awards - Degrees'!C69:G69</xm:f>
              <xm:sqref>H69</xm:sqref>
            </x14:sparkline>
            <x14:sparkline>
              <xm:f>'Awards - Degrees'!C70:G70</xm:f>
              <xm:sqref>H70</xm:sqref>
            </x14:sparkline>
            <x14:sparkline>
              <xm:f>'Awards - Degrees'!C71:G71</xm:f>
              <xm:sqref>H71</xm:sqref>
            </x14:sparkline>
            <x14:sparkline>
              <xm:f>'Awards - Degrees'!C72:G72</xm:f>
              <xm:sqref>H72</xm:sqref>
            </x14:sparkline>
            <x14:sparkline>
              <xm:f>'Awards - Degrees'!C73:G73</xm:f>
              <xm:sqref>H73</xm:sqref>
            </x14:sparkline>
            <x14:sparkline>
              <xm:f>'Awards - Degrees'!C74:G74</xm:f>
              <xm:sqref>H74</xm:sqref>
            </x14:sparkline>
            <x14:sparkline>
              <xm:f>'Awards - Degrees'!C75:G75</xm:f>
              <xm:sqref>H75</xm:sqref>
            </x14:sparkline>
            <x14:sparkline>
              <xm:f>'Awards - Degrees'!C76:G76</xm:f>
              <xm:sqref>H76</xm:sqref>
            </x14:sparkline>
            <x14:sparkline>
              <xm:f>'Awards - Degrees'!C77:G77</xm:f>
              <xm:sqref>H77</xm:sqref>
            </x14:sparkline>
            <x14:sparkline>
              <xm:f>'Awards - Degrees'!C78:G78</xm:f>
              <xm:sqref>H78</xm:sqref>
            </x14:sparkline>
            <x14:sparkline>
              <xm:f>'Awards - Degrees'!C79:G79</xm:f>
              <xm:sqref>H79</xm:sqref>
            </x14:sparkline>
            <x14:sparkline>
              <xm:f>'Awards - Degrees'!C80:G80</xm:f>
              <xm:sqref>H80</xm:sqref>
            </x14:sparkline>
            <x14:sparkline>
              <xm:f>'Awards - Degrees'!C81:G81</xm:f>
              <xm:sqref>H81</xm:sqref>
            </x14:sparkline>
            <x14:sparkline>
              <xm:f>'Awards - Degrees'!C82:G82</xm:f>
              <xm:sqref>H82</xm:sqref>
            </x14:sparkline>
            <x14:sparkline>
              <xm:f>'Awards - Degrees'!C83:G83</xm:f>
              <xm:sqref>H83</xm:sqref>
            </x14:sparkline>
            <x14:sparkline>
              <xm:f>'Awards - Degrees'!C84:G84</xm:f>
              <xm:sqref>H84</xm:sqref>
            </x14:sparkline>
            <x14:sparkline>
              <xm:f>'Awards - Degrees'!C85:G85</xm:f>
              <xm:sqref>H85</xm:sqref>
            </x14:sparkline>
            <x14:sparkline>
              <xm:f>'Awards - Degrees'!C86:G86</xm:f>
              <xm:sqref>H86</xm:sqref>
            </x14:sparkline>
            <x14:sparkline>
              <xm:f>'Awards - Degrees'!C87:G87</xm:f>
              <xm:sqref>H87</xm:sqref>
            </x14:sparkline>
            <x14:sparkline>
              <xm:f>'Awards - Degrees'!C88:G88</xm:f>
              <xm:sqref>H88</xm:sqref>
            </x14:sparkline>
            <x14:sparkline>
              <xm:f>'Awards - Degrees'!C89:G89</xm:f>
              <xm:sqref>H89</xm:sqref>
            </x14:sparkline>
            <x14:sparkline>
              <xm:f>'Awards - Degrees'!C90:G90</xm:f>
              <xm:sqref>H90</xm:sqref>
            </x14:sparkline>
            <x14:sparkline>
              <xm:f>'Awards - Degrees'!C91:G91</xm:f>
              <xm:sqref>H91</xm:sqref>
            </x14:sparkline>
            <x14:sparkline>
              <xm:f>'Awards - Degrees'!C92:G92</xm:f>
              <xm:sqref>H92</xm:sqref>
            </x14:sparkline>
            <x14:sparkline>
              <xm:f>'Awards - Degrees'!C93:G93</xm:f>
              <xm:sqref>H93</xm:sqref>
            </x14:sparkline>
            <x14:sparkline>
              <xm:f>'Awards - Degrees'!C94:G94</xm:f>
              <xm:sqref>H94</xm:sqref>
            </x14:sparkline>
            <x14:sparkline>
              <xm:f>'Awards - Degrees'!C95:G95</xm:f>
              <xm:sqref>H95</xm:sqref>
            </x14:sparkline>
            <x14:sparkline>
              <xm:f>'Awards - Degrees'!C96:G96</xm:f>
              <xm:sqref>H96</xm:sqref>
            </x14:sparkline>
            <x14:sparkline>
              <xm:f>'Awards - Degrees'!C97:G97</xm:f>
              <xm:sqref>H97</xm:sqref>
            </x14:sparkline>
            <x14:sparkline>
              <xm:f>'Awards - Degrees'!C98:G98</xm:f>
              <xm:sqref>H98</xm:sqref>
            </x14:sparkline>
            <x14:sparkline>
              <xm:f>'Awards - Degrees'!C99:G99</xm:f>
              <xm:sqref>H99</xm:sqref>
            </x14:sparkline>
            <x14:sparkline>
              <xm:f>'Awards - Degrees'!C100:G100</xm:f>
              <xm:sqref>H100</xm:sqref>
            </x14:sparkline>
            <x14:sparkline>
              <xm:f>'Awards - Degrees'!C101:G101</xm:f>
              <xm:sqref>H101</xm:sqref>
            </x14:sparkline>
            <x14:sparkline>
              <xm:f>'Awards - Degrees'!C102:G102</xm:f>
              <xm:sqref>H102</xm:sqref>
            </x14:sparkline>
            <x14:sparkline>
              <xm:f>'Awards - Degrees'!C103:G103</xm:f>
              <xm:sqref>H103</xm:sqref>
            </x14:sparkline>
            <x14:sparkline>
              <xm:f>'Awards - Degrees'!C104:G104</xm:f>
              <xm:sqref>H104</xm:sqref>
            </x14:sparkline>
            <x14:sparkline>
              <xm:f>'Awards - Degrees'!C105:G105</xm:f>
              <xm:sqref>H105</xm:sqref>
            </x14:sparkline>
            <x14:sparkline>
              <xm:f>'Awards - Degrees'!C106:G106</xm:f>
              <xm:sqref>H106</xm:sqref>
            </x14:sparkline>
            <x14:sparkline>
              <xm:f>'Awards - Degrees'!C107:G107</xm:f>
              <xm:sqref>H107</xm:sqref>
            </x14:sparkline>
            <x14:sparkline>
              <xm:f>'Awards - Degrees'!C108:G108</xm:f>
              <xm:sqref>H108</xm:sqref>
            </x14:sparkline>
            <x14:sparkline>
              <xm:f>'Awards - Degrees'!C109:G109</xm:f>
              <xm:sqref>H109</xm:sqref>
            </x14:sparkline>
            <x14:sparkline>
              <xm:f>'Awards - Degrees'!C110:G110</xm:f>
              <xm:sqref>H110</xm:sqref>
            </x14:sparkline>
            <x14:sparkline>
              <xm:f>'Awards - Degrees'!C111:G111</xm:f>
              <xm:sqref>H111</xm:sqref>
            </x14:sparkline>
            <x14:sparkline>
              <xm:f>'Awards - Degrees'!C112:G112</xm:f>
              <xm:sqref>H112</xm:sqref>
            </x14:sparkline>
            <x14:sparkline>
              <xm:f>'Awards - Degrees'!C113:G113</xm:f>
              <xm:sqref>H113</xm:sqref>
            </x14:sparkline>
            <x14:sparkline>
              <xm:f>'Awards - Degrees'!C114:G114</xm:f>
              <xm:sqref>H114</xm:sqref>
            </x14:sparkline>
            <x14:sparkline>
              <xm:f>'Awards - Degrees'!C115:G115</xm:f>
              <xm:sqref>H115</xm:sqref>
            </x14:sparkline>
            <x14:sparkline>
              <xm:f>'Awards - Degrees'!C116:G116</xm:f>
              <xm:sqref>H116</xm:sqref>
            </x14:sparkline>
            <x14:sparkline>
              <xm:f>'Awards - Degrees'!C117:G117</xm:f>
              <xm:sqref>H117</xm:sqref>
            </x14:sparkline>
            <x14:sparkline>
              <xm:f>'Awards - Degrees'!C118:G118</xm:f>
              <xm:sqref>H118</xm:sqref>
            </x14:sparkline>
            <x14:sparkline>
              <xm:f>'Awards - Degrees'!C119:G119</xm:f>
              <xm:sqref>H119</xm:sqref>
            </x14:sparkline>
            <x14:sparkline>
              <xm:f>'Awards - Degrees'!C120:G120</xm:f>
              <xm:sqref>H120</xm:sqref>
            </x14:sparkline>
            <x14:sparkline>
              <xm:f>'Awards - Degrees'!C121:G121</xm:f>
              <xm:sqref>H121</xm:sqref>
            </x14:sparkline>
            <x14:sparkline>
              <xm:f>'Awards - Degrees'!C122:G122</xm:f>
              <xm:sqref>H122</xm:sqref>
            </x14:sparkline>
            <x14:sparkline>
              <xm:f>'Awards - Degrees'!C123:G123</xm:f>
              <xm:sqref>H123</xm:sqref>
            </x14:sparkline>
            <x14:sparkline>
              <xm:f>'Awards - Degrees'!C124:G124</xm:f>
              <xm:sqref>H124</xm:sqref>
            </x14:sparkline>
            <x14:sparkline>
              <xm:f>'Awards - Degrees'!C125:G125</xm:f>
              <xm:sqref>H125</xm:sqref>
            </x14:sparkline>
          </x14:sparklines>
        </x14:sparklineGroup>
      </x14:sparklineGroup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AF"/>
  </sheetPr>
  <dimension ref="A1:K7"/>
  <sheetViews>
    <sheetView zoomScaleNormal="100" workbookViewId="0">
      <selection sqref="A1:K1"/>
    </sheetView>
  </sheetViews>
  <sheetFormatPr defaultColWidth="6.28515625" defaultRowHeight="15" x14ac:dyDescent="0.25"/>
  <cols>
    <col min="1" max="1" width="13.7109375" customWidth="1"/>
    <col min="2" max="11" width="11.28515625" style="1" customWidth="1"/>
  </cols>
  <sheetData>
    <row r="1" spans="1:11" ht="30" customHeight="1" x14ac:dyDescent="0.25">
      <c r="A1" s="146" t="s">
        <v>96</v>
      </c>
      <c r="B1" s="147"/>
      <c r="C1" s="147"/>
      <c r="D1" s="147"/>
      <c r="E1" s="147"/>
      <c r="F1" s="147"/>
      <c r="G1" s="147"/>
      <c r="H1" s="147"/>
      <c r="I1" s="147"/>
      <c r="J1" s="147"/>
      <c r="K1" s="147"/>
    </row>
    <row r="2" spans="1:11" s="36" customFormat="1" ht="45" x14ac:dyDescent="0.25">
      <c r="A2" s="47" t="s">
        <v>1</v>
      </c>
      <c r="B2" s="59" t="s">
        <v>30</v>
      </c>
      <c r="C2" s="59" t="s">
        <v>31</v>
      </c>
      <c r="D2" s="59" t="s">
        <v>82</v>
      </c>
      <c r="E2" s="59" t="s">
        <v>85</v>
      </c>
      <c r="F2" s="59" t="s">
        <v>88</v>
      </c>
      <c r="G2" s="59" t="s">
        <v>32</v>
      </c>
      <c r="H2" s="59" t="s">
        <v>84</v>
      </c>
      <c r="I2" s="59" t="s">
        <v>45</v>
      </c>
      <c r="J2" s="59" t="s">
        <v>33</v>
      </c>
      <c r="K2" s="59" t="s">
        <v>34</v>
      </c>
    </row>
    <row r="3" spans="1:11" x14ac:dyDescent="0.25">
      <c r="A3" s="21" t="s">
        <v>290</v>
      </c>
      <c r="B3" s="39">
        <v>741</v>
      </c>
      <c r="C3" s="40">
        <v>76329.55909247401</v>
      </c>
      <c r="D3" s="41">
        <v>413.6688683924595</v>
      </c>
      <c r="E3" s="40">
        <v>2539.9891126098005</v>
      </c>
      <c r="F3" s="40">
        <v>184.51849999999993</v>
      </c>
      <c r="G3" s="42">
        <v>131.35199999999992</v>
      </c>
      <c r="H3" s="41">
        <v>13.788962279748651</v>
      </c>
      <c r="I3" s="39">
        <v>20120</v>
      </c>
      <c r="J3" s="39">
        <v>26695</v>
      </c>
      <c r="K3" s="43">
        <v>0.75369919460573143</v>
      </c>
    </row>
    <row r="4" spans="1:11" x14ac:dyDescent="0.25">
      <c r="A4" s="21" t="s">
        <v>291</v>
      </c>
      <c r="B4" s="39">
        <v>727</v>
      </c>
      <c r="C4" s="40">
        <v>80590.612693323012</v>
      </c>
      <c r="D4" s="41">
        <v>427.54525262497725</v>
      </c>
      <c r="E4" s="40">
        <v>2686.3537564441003</v>
      </c>
      <c r="F4" s="40">
        <v>188.49610000000007</v>
      </c>
      <c r="G4" s="42">
        <v>136.54700000000008</v>
      </c>
      <c r="H4" s="41">
        <v>14.251508420832575</v>
      </c>
      <c r="I4" s="39">
        <v>20381</v>
      </c>
      <c r="J4" s="39">
        <v>27574</v>
      </c>
      <c r="K4" s="43">
        <v>0.73913831870602742</v>
      </c>
    </row>
    <row r="5" spans="1:11" x14ac:dyDescent="0.25">
      <c r="A5" s="21" t="s">
        <v>292</v>
      </c>
      <c r="B5" s="39">
        <v>777</v>
      </c>
      <c r="C5" s="40">
        <v>80589.358041429005</v>
      </c>
      <c r="D5" s="41">
        <v>420.78008121934261</v>
      </c>
      <c r="E5" s="40">
        <v>2686.3119347143002</v>
      </c>
      <c r="F5" s="40">
        <v>191.52369999999999</v>
      </c>
      <c r="G5" s="42">
        <v>138.26339999999999</v>
      </c>
      <c r="H5" s="41">
        <v>14.02600270731142</v>
      </c>
      <c r="I5" s="39">
        <v>21178</v>
      </c>
      <c r="J5" s="39">
        <v>29882</v>
      </c>
      <c r="K5" s="43">
        <v>0.70872096914530491</v>
      </c>
    </row>
    <row r="6" spans="1:11" x14ac:dyDescent="0.25">
      <c r="A6" s="21" t="s">
        <v>293</v>
      </c>
      <c r="B6" s="39">
        <v>772</v>
      </c>
      <c r="C6" s="40">
        <v>78403.498549319993</v>
      </c>
      <c r="D6" s="41">
        <v>414.96308395545901</v>
      </c>
      <c r="E6" s="40">
        <v>2613.4499516439996</v>
      </c>
      <c r="F6" s="40">
        <v>188.9409</v>
      </c>
      <c r="G6" s="42">
        <v>140.1678</v>
      </c>
      <c r="H6" s="41">
        <v>13.832102798515301</v>
      </c>
      <c r="I6" s="39">
        <v>20868</v>
      </c>
      <c r="J6" s="39">
        <v>29369</v>
      </c>
      <c r="K6" s="43">
        <v>0.71054513262283359</v>
      </c>
    </row>
    <row r="7" spans="1:11" x14ac:dyDescent="0.25">
      <c r="A7" s="21" t="s">
        <v>294</v>
      </c>
      <c r="B7" s="39">
        <v>747</v>
      </c>
      <c r="C7" s="40">
        <v>72132.42799140299</v>
      </c>
      <c r="D7" s="41">
        <v>411.68445925729776</v>
      </c>
      <c r="E7" s="40">
        <v>2404.4142663800999</v>
      </c>
      <c r="F7" s="40">
        <v>175.21290000000002</v>
      </c>
      <c r="G7" s="42">
        <v>123.06730000000003</v>
      </c>
      <c r="H7" s="41">
        <v>13.722815308576592</v>
      </c>
      <c r="I7" s="39">
        <v>19705</v>
      </c>
      <c r="J7" s="39">
        <v>28461</v>
      </c>
      <c r="K7" s="43">
        <v>0.69235093636906642</v>
      </c>
    </row>
  </sheetData>
  <mergeCells count="1">
    <mergeCell ref="A1:K1"/>
  </mergeCells>
  <hyperlinks>
    <hyperlink ref="B2" location="Definitions!A15" display="Primary Section Count"/>
    <hyperlink ref="C2" location="Definitions!A16" display="WSCH"/>
    <hyperlink ref="D2" location="Definitions!A17" display="WSCH/FTEF"/>
    <hyperlink ref="E2" location="Definitions!A18" display="FTES"/>
    <hyperlink ref="F2" location="Definitions!A19" display="FTEF"/>
    <hyperlink ref="G2" location="Definitions!A20" display="Load Cushion"/>
    <hyperlink ref="H2" location="Definitions!A21" display="FTES/FTEF"/>
    <hyperlink ref="I2" location="Definitions!A22" display="Enrollment"/>
    <hyperlink ref="J2" location="Definitions!A23" display="Capacity"/>
    <hyperlink ref="K2" location="Definitions!A24" display="Fill Rate"/>
  </hyperlinks>
  <printOptions horizontalCentered="1"/>
  <pageMargins left="0.5" right="0.5" top="0.75" bottom="0.75" header="0.3" footer="0.3"/>
  <pageSetup orientation="landscape" r:id="rId1"/>
  <headerFooter>
    <oddHeader>&amp;CCuyamaca College Program Review 2019-2020</oddHeader>
    <oddFooter>&amp;CInstitutional Effectiveness, Success, and Equity Office (August 2019)</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39</vt:i4>
      </vt:variant>
    </vt:vector>
  </HeadingPairs>
  <TitlesOfParts>
    <vt:vector size="48" baseType="lpstr">
      <vt:lpstr>Definitions</vt:lpstr>
      <vt:lpstr>Student Characteristics</vt:lpstr>
      <vt:lpstr>Success Rates by Demographics</vt:lpstr>
      <vt:lpstr>Success Rates by DE Status</vt:lpstr>
      <vt:lpstr>Success Rates by Division</vt:lpstr>
      <vt:lpstr>Success Rates by DE &amp; Race</vt:lpstr>
      <vt:lpstr>Awards - Certificates</vt:lpstr>
      <vt:lpstr>Awards - Degrees</vt:lpstr>
      <vt:lpstr>Productivity</vt:lpstr>
      <vt:lpstr>'Awards - Degrees'!Print_Area</vt:lpstr>
      <vt:lpstr>Definitions!Print_Area</vt:lpstr>
      <vt:lpstr>'Success Rates by DE &amp; Race'!Print_Area</vt:lpstr>
      <vt:lpstr>'Success Rates by DE Status'!Print_Area</vt:lpstr>
      <vt:lpstr>'Success Rates by Division'!Print_Area</vt:lpstr>
      <vt:lpstr>'Awards - Certificates'!Print_Titles</vt:lpstr>
      <vt:lpstr>'Awards - Degrees'!Print_Titles</vt:lpstr>
      <vt:lpstr>'Success Rates by DE &amp; Race'!Print_Titles</vt:lpstr>
      <vt:lpstr>'Success Rates by Demographics'!Print_Titles</vt:lpstr>
      <vt:lpstr>'Success Rates by Division'!Print_Titles</vt:lpstr>
      <vt:lpstr>Sparkline20_24</vt:lpstr>
      <vt:lpstr>Sparkline20Younger</vt:lpstr>
      <vt:lpstr>Sparkline25_39</vt:lpstr>
      <vt:lpstr>Sparkline40</vt:lpstr>
      <vt:lpstr>SparklineAfricanAmerican</vt:lpstr>
      <vt:lpstr>SparklineAmericanIndian</vt:lpstr>
      <vt:lpstr>SparklineAsian</vt:lpstr>
      <vt:lpstr>SparklineCertificateOnly</vt:lpstr>
      <vt:lpstr>SparklineDegreeOnly</vt:lpstr>
      <vt:lpstr>SparklineFemale</vt:lpstr>
      <vt:lpstr>SparklineFilipino</vt:lpstr>
      <vt:lpstr>SparklineFT</vt:lpstr>
      <vt:lpstr>SparklineLatino</vt:lpstr>
      <vt:lpstr>SparklineMale</vt:lpstr>
      <vt:lpstr>SparklineMultipleRaces</vt:lpstr>
      <vt:lpstr>SparklineNoDegree</vt:lpstr>
      <vt:lpstr>SparklineOtherGoal</vt:lpstr>
      <vt:lpstr>SparklinePI</vt:lpstr>
      <vt:lpstr>SparklinePT</vt:lpstr>
      <vt:lpstr>SparklinePTFTTotal</vt:lpstr>
      <vt:lpstr>SparklineTotalAge</vt:lpstr>
      <vt:lpstr>SparklineTotalGender</vt:lpstr>
      <vt:lpstr>SparklineTotalGoal</vt:lpstr>
      <vt:lpstr>SparklineTotalRace</vt:lpstr>
      <vt:lpstr>SparklineTransferDegree</vt:lpstr>
      <vt:lpstr>SparklineTransferNoDegree</vt:lpstr>
      <vt:lpstr>SparklineUnknownGender</vt:lpstr>
      <vt:lpstr>SparklineUnknownRace</vt:lpstr>
      <vt:lpstr>SparklineWhite</vt:lpstr>
    </vt:vector>
  </TitlesOfParts>
  <Company>GCCCD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Brianna Hays</dc:creator>
  <cp:lastModifiedBy>Windows User</cp:lastModifiedBy>
  <cp:lastPrinted>2019-08-15T20:16:33Z</cp:lastPrinted>
  <dcterms:created xsi:type="dcterms:W3CDTF">2017-08-25T00:23:23Z</dcterms:created>
  <dcterms:modified xsi:type="dcterms:W3CDTF">2019-11-23T00:17:26Z</dcterms:modified>
</cp:coreProperties>
</file>