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dison.harding\Desktop\"/>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Division" sheetId="1" r:id="rId4"/>
    <sheet name="Success Rates by DE Status" sheetId="7" r:id="rId5"/>
    <sheet name="Success Rates by DE &amp; Race" sheetId="15" r:id="rId6"/>
    <sheet name="Awards - Certificates" sheetId="11" r:id="rId7"/>
    <sheet name="Awards - Degrees" sheetId="12" r:id="rId8"/>
    <sheet name="Productivity" sheetId="4" r:id="rId9"/>
  </sheets>
  <externalReferences>
    <externalReference r:id="rId10"/>
  </externalReferences>
  <definedNames>
    <definedName name="_xlnm.Print_Area" localSheetId="7">'Awards - Degrees'!$A$1:$H$125</definedName>
    <definedName name="_xlnm.Print_Area" localSheetId="0">Definitions!$A$1:$B$24</definedName>
    <definedName name="_xlnm.Print_Area" localSheetId="5">'Success Rates by DE &amp; Race'!$A$1:$T$57</definedName>
    <definedName name="_xlnm.Print_Area" localSheetId="4">'Success Rates by DE Status'!$A$1:$H$20</definedName>
    <definedName name="_xlnm.Print_Area" localSheetId="3">'Success Rates by Division'!$A$1:$H$47</definedName>
    <definedName name="_xlnm.Print_Titles" localSheetId="6">'Awards - Certificates'!$1:$2</definedName>
    <definedName name="_xlnm.Print_Titles" localSheetId="7">'Awards - Degrees'!$1:$2</definedName>
    <definedName name="_xlnm.Print_Titles" localSheetId="5">'Success Rates by DE &amp; Race'!$A:$B</definedName>
    <definedName name="_xlnm.Print_Titles" localSheetId="2">'Success Rates by Demographics'!$23:$23</definedName>
    <definedName name="_xlnm.Print_Titles" localSheetId="3">'Success Rates by Division'!$11:$11</definedName>
    <definedName name="Sparkline20_24" localSheetId="5">'[1]Student Characteristics'!$B$21,'[1]Student Characteristics'!$D$21,'[1]Student Characteristics'!$F$21,'[1]Student Characteristics'!$H$21,'[1]Student Characteristics'!$J$21</definedName>
    <definedName name="Sparkline20_24">'Student Characteristics'!$B$21,'Student Characteristics'!$D$21,'Student Characteristics'!$F$21,'Student Characteristics'!$H$21,'Student Characteristics'!$J$21</definedName>
    <definedName name="Sparkline20Younger" localSheetId="5">'[1]Student Characteristics'!$B$20,'[1]Student Characteristics'!$D$20,'[1]Student Characteristics'!$F$20,'[1]Student Characteristics'!$H$20,'[1]Student Characteristics'!$J$20</definedName>
    <definedName name="Sparkline20Younger">'Student Characteristics'!$B$20,'Student Characteristics'!$D$20,'Student Characteristics'!$F$20,'Student Characteristics'!$H$20,'Student Characteristics'!$J$20</definedName>
    <definedName name="Sparkline25_39" localSheetId="5">'[1]Student Characteristics'!$B$22,'[1]Student Characteristics'!$D$22,'[1]Student Characteristics'!$F$22,'[1]Student Characteristics'!$H$22,'[1]Student Characteristics'!$J$22</definedName>
    <definedName name="Sparkline25_39">'Student Characteristics'!$B$22,'Student Characteristics'!$D$22,'Student Characteristics'!$F$22,'Student Characteristics'!$H$22,'Student Characteristics'!$J$22</definedName>
    <definedName name="Sparkline40" localSheetId="5">'[1]Student Characteristics'!$B$23,'[1]Student Characteristics'!$D$23,'[1]Student Characteristics'!$F$23,'[1]Student Characteristics'!$H$23,'[1]Student Characteristics'!$J$23</definedName>
    <definedName name="Sparkline40">'Student Characteristics'!$B$23,'Student Characteristics'!$D$23,'Student Characteristics'!$F$23,'Student Characteristics'!$H$23,'Student Characteristics'!$J$23</definedName>
    <definedName name="SparklineAfricanAmerican" localSheetId="5">'[1]Student Characteristics'!$B$9,'[1]Student Characteristics'!$D$9,'[1]Student Characteristics'!$F$9,'[1]Student Characteristics'!$H$9,'[1]Student Characteristics'!$J$9</definedName>
    <definedName name="SparklineAfricanAmerican">'Student Characteristics'!$B$9,'Student Characteristics'!$D$9,'Student Characteristics'!$F$9,'Student Characteristics'!$H$9,'Student Characteristics'!$J$9</definedName>
    <definedName name="SparklineAmericanIndian" localSheetId="5">'[1]Student Characteristics'!$B$10,'[1]Student Characteristics'!$D$10,'[1]Student Characteristics'!$F$10,'[1]Student Characteristics'!$H$10,'[1]Student Characteristics'!$J$10</definedName>
    <definedName name="SparklineAmericanIndian">'Student Characteristics'!$B$10,'Student Characteristics'!$D$10,'Student Characteristics'!$F$10,'Student Characteristics'!$H$10,'Student Characteristics'!$J$10</definedName>
    <definedName name="SparklineAsian" localSheetId="5">'[1]Student Characteristics'!$B$11,'[1]Student Characteristics'!$D$11,'[1]Student Characteristics'!$F$11,'[1]Student Characteristics'!$H$11,'[1]Student Characteristics'!$J$11</definedName>
    <definedName name="SparklineAsian">'Student Characteristics'!$B$11,'Student Characteristics'!$D$11,'Student Characteristics'!$F$11,'Student Characteristics'!$H$11,'Student Characteristics'!$J$11</definedName>
    <definedName name="SparklineCertificateOnly" localSheetId="5">'[1]Student Characteristics'!$B$29,'[1]Student Characteristics'!$D$29,'[1]Student Characteristics'!$F$29,'[1]Student Characteristics'!$H$29,'[1]Student Characteristics'!$J$29</definedName>
    <definedName name="SparklineCertificateOnly">'Student Characteristics'!$B$29,'Student Characteristics'!$D$29,'Student Characteristics'!$F$29,'Student Characteristics'!$H$29,'Student Characteristics'!$J$29</definedName>
    <definedName name="SparklineDegreeOnly" localSheetId="5">'[1]Student Characteristics'!$B$28,'[1]Student Characteristics'!$D$28,'[1]Student Characteristics'!$F$28,'[1]Student Characteristics'!$H$28,'[1]Student Characteristics'!$J$28</definedName>
    <definedName name="SparklineDegreeOnly">'Student Characteristics'!$B$28,'Student Characteristics'!$D$28,'Student Characteristics'!$F$28,'Student Characteristics'!$H$28,'Student Characteristics'!$J$28</definedName>
    <definedName name="SparklineFemale" localSheetId="5">'[1]Student Characteristics'!$B$4,'[1]Student Characteristics'!$D$4,'[1]Student Characteristics'!$F$4,'[1]Student Characteristics'!$H$4,'[1]Student Characteristics'!$J$4</definedName>
    <definedName name="SparklineFemale">'Student Characteristics'!$B$4,'Student Characteristics'!$D$4,'Student Characteristics'!$F$4,'Student Characteristics'!$H$4,'Student Characteristics'!$J$4</definedName>
    <definedName name="SparklineFilipino" localSheetId="5">'[1]Student Characteristics'!$B$12,'[1]Student Characteristics'!$D$12,'[1]Student Characteristics'!$F$12,'[1]Student Characteristics'!$H$12,'[1]Student Characteristics'!$J$12</definedName>
    <definedName name="SparklineFilipino">'Student Characteristics'!$B$12,'Student Characteristics'!$D$12,'Student Characteristics'!$F$12,'Student Characteristics'!$H$12,'Student Characteristics'!$J$12</definedName>
    <definedName name="SparklineFT" localSheetId="5">'[1]Student Characteristics'!$B$34,'[1]Student Characteristics'!$D$34,'[1]Student Characteristics'!$F$34,'[1]Student Characteristics'!$H$34,'[1]Student Characteristics'!$J$34</definedName>
    <definedName name="SparklineFT">'Student Characteristics'!$B$34,'Student Characteristics'!$D$34,'Student Characteristics'!$F$34,'Student Characteristics'!$H$34,'Student Characteristics'!$J$34</definedName>
    <definedName name="SparklineLatino" localSheetId="5">'[1]Student Characteristics'!$B$13,'[1]Student Characteristics'!$D$13,'[1]Student Characteristics'!$F$13,'[1]Student Characteristics'!$H$13,'[1]Student Characteristics'!$J$13</definedName>
    <definedName name="SparklineLatino">'Student Characteristics'!$B$13,'Student Characteristics'!$D$13,'Student Characteristics'!$F$13,'Student Characteristics'!$H$13,'Student Characteristics'!$J$13</definedName>
    <definedName name="SparklineMale" localSheetId="5">'[1]Student Characteristics'!$B$5,'[1]Student Characteristics'!$D$5,'[1]Student Characteristics'!$F$5,'[1]Student Characteristics'!$H$5,'[1]Student Characteristics'!$J$5</definedName>
    <definedName name="SparklineMale">'Student Characteristics'!$B$5,'Student Characteristics'!$D$5,'Student Characteristics'!$F$5,'Student Characteristics'!$H$5,'Student Characteristics'!$J$5</definedName>
    <definedName name="SparklineMultipleRaces" localSheetId="5">'[1]Student Characteristics'!$B$16,'[1]Student Characteristics'!$D$16,'[1]Student Characteristics'!$F$16,'[1]Student Characteristics'!$H$16,'[1]Student Characteristics'!$J$16</definedName>
    <definedName name="SparklineMultipleRaces">'Student Characteristics'!$B$16,'Student Characteristics'!$D$16,'Student Characteristics'!$F$16,'Student Characteristics'!$H$16,'Student Characteristics'!$J$16</definedName>
    <definedName name="SparklineNoDegree" localSheetId="5">'[1]Student Characteristics'!$B$27,'[1]Student Characteristics'!$D$27,'[1]Student Characteristics'!$F$27,'[1]Student Characteristics'!$H$27,'[1]Student Characteristics'!$J$27</definedName>
    <definedName name="SparklineNoDegree">'Student Characteristics'!$B$27,'Student Characteristics'!$D$27,'Student Characteristics'!$F$27,'Student Characteristics'!$H$27,'Student Characteristics'!$J$27</definedName>
    <definedName name="SparklineOtherGoal" localSheetId="5">'[1]Student Characteristics'!$B$30,'[1]Student Characteristics'!$D$30,'[1]Student Characteristics'!$F$30,'[1]Student Characteristics'!$H$30,'[1]Student Characteristics'!$J$30</definedName>
    <definedName name="SparklineOtherGoal">'Student Characteristics'!$B$30,'Student Characteristics'!$D$30,'Student Characteristics'!$F$30,'Student Characteristics'!$H$30,'Student Characteristics'!$J$30</definedName>
    <definedName name="SparklinePI" localSheetId="5">'[1]Student Characteristics'!$B$14,'[1]Student Characteristics'!$D$14,'[1]Student Characteristics'!$F$14,'[1]Student Characteristics'!$H$14,'[1]Student Characteristics'!$J$14</definedName>
    <definedName name="SparklinePI">'Student Characteristics'!$B$14,'Student Characteristics'!$D$14,'Student Characteristics'!$F$14,'Student Characteristics'!$H$14,'Student Characteristics'!$J$14</definedName>
    <definedName name="SparklinePT" localSheetId="5">'[1]Student Characteristics'!$B$33,'[1]Student Characteristics'!$D$33,'[1]Student Characteristics'!$F$33,'[1]Student Characteristics'!$H$33,'[1]Student Characteristics'!$J$33</definedName>
    <definedName name="SparklinePT">'Student Characteristics'!$B$33,'Student Characteristics'!$D$33,'Student Characteristics'!$F$33,'Student Characteristics'!$H$33,'Student Characteristics'!$J$33</definedName>
    <definedName name="SparklinePTFTTotal" localSheetId="5">'[1]Student Characteristics'!$B$35,'[1]Student Characteristics'!$D$35,'[1]Student Characteristics'!$F$35,'[1]Student Characteristics'!$H$35,'[1]Student Characteristics'!$J$35</definedName>
    <definedName name="SparklinePTFTTotal">'Student Characteristics'!$B$35,'Student Characteristics'!$D$35,'Student Characteristics'!$F$35,'Student Characteristics'!$H$35,'Student Characteristics'!$J$35</definedName>
    <definedName name="SparklineTotalAge" localSheetId="5">'[1]Student Characteristics'!$B$24,'[1]Student Characteristics'!$D$24,'[1]Student Characteristics'!$F$24,'[1]Student Characteristics'!$H$24,'[1]Student Characteristics'!$J$24</definedName>
    <definedName name="SparklineTotalAge">'Student Characteristics'!$B$24,'Student Characteristics'!$D$24,'Student Characteristics'!$F$24,'Student Characteristics'!$H$24,'Student Characteristics'!$J$24</definedName>
    <definedName name="SparklineTotalGender" localSheetId="5">'[1]Student Characteristics'!$B$7,'[1]Student Characteristics'!$D$7,'[1]Student Characteristics'!$F$7,'[1]Student Characteristics'!$H$7,'[1]Student Characteristics'!$J$7</definedName>
    <definedName name="SparklineTotalGender">'Student Characteristics'!$B$7,'Student Characteristics'!$D$7,'Student Characteristics'!$F$7,'Student Characteristics'!$H$7,'Student Characteristics'!$J$7</definedName>
    <definedName name="SparklineTotalGoal" localSheetId="5">'[1]Student Characteristics'!$B$31,'[1]Student Characteristics'!$D$31,'[1]Student Characteristics'!$F$31,'[1]Student Characteristics'!$H$31,'[1]Student Characteristics'!$J$31</definedName>
    <definedName name="SparklineTotalGoal">'Student Characteristics'!$B$31,'Student Characteristics'!$D$31,'Student Characteristics'!$F$31,'Student Characteristics'!$H$31,'Student Characteristics'!$J$31</definedName>
    <definedName name="SparklineTotalRace" localSheetId="5">'[1]Student Characteristics'!$B$18,'[1]Student Characteristics'!$D$18,'[1]Student Characteristics'!$F$18,'[1]Student Characteristics'!$H$18,'[1]Student Characteristics'!$J$18</definedName>
    <definedName name="SparklineTotalRace">'Student Characteristics'!$B$18,'Student Characteristics'!$D$18,'Student Characteristics'!$F$18,'Student Characteristics'!$H$18,'Student Characteristics'!$J$18</definedName>
    <definedName name="SparklineTransferDegree" localSheetId="5">'[1]Student Characteristics'!$B$26,'[1]Student Characteristics'!$D$26,'[1]Student Characteristics'!$F$26,'[1]Student Characteristics'!$H$26,'[1]Student Characteristics'!$J$26</definedName>
    <definedName name="SparklineTransferDegree">'Student Characteristics'!$B$26,'Student Characteristics'!$D$26,'Student Characteristics'!$F$26,'Student Characteristics'!$H$26,'Student Characteristics'!$J$26</definedName>
    <definedName name="SparklineTransferNoDegree" localSheetId="5">'[1]Student Characteristics'!$B$27,'[1]Student Characteristics'!$D$27,'[1]Student Characteristics'!$F$27,'[1]Student Characteristics'!$H$27,'[1]Student Characteristics'!$J$27</definedName>
    <definedName name="SparklineTransferNoDegree">'Student Characteristics'!$B$27,'Student Characteristics'!$D$27,'Student Characteristics'!$F$27,'Student Characteristics'!$H$27,'Student Characteristics'!$J$27</definedName>
    <definedName name="SparklineUnknownGender" localSheetId="5">'[1]Student Characteristics'!$B$6,'[1]Student Characteristics'!$D$6,'[1]Student Characteristics'!$F$6,'[1]Student Characteristics'!$H$6,'[1]Student Characteristics'!$J$6</definedName>
    <definedName name="SparklineUnknownGender">'Student Characteristics'!$B$6,'Student Characteristics'!$D$6,'Student Characteristics'!$F$6,'Student Characteristics'!$H$6,'Student Characteristics'!$J$6</definedName>
    <definedName name="SparklineUnknownRace" localSheetId="5">'[1]Student Characteristics'!$B$17,'[1]Student Characteristics'!$D$17,'[1]Student Characteristics'!$F$17,'[1]Student Characteristics'!$H$17,'[1]Student Characteristics'!$J$17</definedName>
    <definedName name="SparklineUnknownRace">'Student Characteristics'!$B$17,'Student Characteristics'!$D$17,'Student Characteristics'!$F$17,'Student Characteristics'!$H$17,'Student Characteristics'!$J$17</definedName>
    <definedName name="SparklineWhite" localSheetId="5">'[1]Student Characteristics'!$B$15,'[1]Student Characteristics'!$D$15,'[1]Student Characteristics'!$F$15,'[1]Student Characteristics'!$H$15,'[1]Student Characteristics'!$J$15</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57" i="15" l="1"/>
  <c r="P57" i="15"/>
  <c r="O57" i="15"/>
  <c r="L57" i="15"/>
  <c r="J57" i="15"/>
  <c r="I57" i="15"/>
  <c r="F57" i="15"/>
  <c r="D57" i="15"/>
  <c r="C57" i="15"/>
  <c r="E57" i="15" s="1"/>
  <c r="R51" i="15"/>
  <c r="P51" i="15"/>
  <c r="O51" i="15"/>
  <c r="L51" i="15"/>
  <c r="J51" i="15"/>
  <c r="I51" i="15"/>
  <c r="M51" i="15" s="1"/>
  <c r="F51" i="15"/>
  <c r="D51" i="15"/>
  <c r="C51" i="15"/>
  <c r="R45" i="15"/>
  <c r="P45" i="15"/>
  <c r="Q45" i="15" s="1"/>
  <c r="O45" i="15"/>
  <c r="L45" i="15"/>
  <c r="J45" i="15"/>
  <c r="I45" i="15"/>
  <c r="F45" i="15"/>
  <c r="D45" i="15"/>
  <c r="C45" i="15"/>
  <c r="R39" i="15"/>
  <c r="P39" i="15"/>
  <c r="O39" i="15"/>
  <c r="L39" i="15"/>
  <c r="M39" i="15" s="1"/>
  <c r="J39" i="15"/>
  <c r="I39" i="15"/>
  <c r="F39" i="15"/>
  <c r="D39" i="15"/>
  <c r="C39" i="15"/>
  <c r="R33" i="15"/>
  <c r="P33" i="15"/>
  <c r="O33" i="15"/>
  <c r="S33" i="15" s="1"/>
  <c r="L33" i="15"/>
  <c r="M33" i="15" s="1"/>
  <c r="J33" i="15"/>
  <c r="K33" i="15" s="1"/>
  <c r="I33" i="15"/>
  <c r="F33" i="15"/>
  <c r="D33" i="15"/>
  <c r="C33" i="15"/>
  <c r="R27" i="15"/>
  <c r="P27" i="15"/>
  <c r="O27" i="15"/>
  <c r="L27" i="15"/>
  <c r="M27" i="15" s="1"/>
  <c r="J27" i="15"/>
  <c r="I27" i="15"/>
  <c r="F27" i="15"/>
  <c r="D27" i="15"/>
  <c r="C27" i="15"/>
  <c r="R21" i="15"/>
  <c r="P21" i="15"/>
  <c r="Q21" i="15" s="1"/>
  <c r="O21" i="15"/>
  <c r="L21" i="15"/>
  <c r="J21" i="15"/>
  <c r="I21" i="15"/>
  <c r="F21" i="15"/>
  <c r="D21" i="15"/>
  <c r="C21" i="15"/>
  <c r="R15" i="15"/>
  <c r="P15" i="15"/>
  <c r="Q15" i="15" s="1"/>
  <c r="O15" i="15"/>
  <c r="L15" i="15"/>
  <c r="J15" i="15"/>
  <c r="I15" i="15"/>
  <c r="F15" i="15"/>
  <c r="D15" i="15"/>
  <c r="C15" i="15"/>
  <c r="R9" i="15"/>
  <c r="S9" i="15" s="1"/>
  <c r="P9" i="15"/>
  <c r="Q9" i="15" s="1"/>
  <c r="O9" i="15"/>
  <c r="L9" i="15"/>
  <c r="J9" i="15"/>
  <c r="I9" i="15"/>
  <c r="F9" i="15"/>
  <c r="D9" i="15"/>
  <c r="C9" i="15"/>
  <c r="Q57" i="15" l="1"/>
  <c r="S57" i="15"/>
  <c r="Q51" i="15"/>
  <c r="S51" i="15"/>
  <c r="S27" i="15"/>
  <c r="S21" i="15"/>
  <c r="S15" i="15"/>
  <c r="M45" i="15"/>
  <c r="G51" i="15"/>
  <c r="E51" i="15"/>
  <c r="G15" i="15"/>
  <c r="E9" i="15"/>
  <c r="S45" i="15"/>
  <c r="S39" i="15"/>
  <c r="Q39" i="15"/>
  <c r="Q33" i="15"/>
  <c r="Q27" i="15"/>
  <c r="K57" i="15"/>
  <c r="M57" i="15"/>
  <c r="K51" i="15"/>
  <c r="K45" i="15"/>
  <c r="K39" i="15"/>
  <c r="K27" i="15"/>
  <c r="K21" i="15"/>
  <c r="M21" i="15"/>
  <c r="K15" i="15"/>
  <c r="M15" i="15"/>
  <c r="K9" i="15"/>
  <c r="M9" i="15"/>
  <c r="G57" i="15"/>
  <c r="E45" i="15"/>
  <c r="G45" i="15"/>
  <c r="G39" i="15"/>
  <c r="E39" i="15"/>
  <c r="E33" i="15"/>
  <c r="G33" i="15"/>
  <c r="G27" i="15"/>
  <c r="E27" i="15"/>
  <c r="E21" i="15"/>
  <c r="G21" i="15"/>
  <c r="E15" i="15"/>
  <c r="G9" i="15"/>
  <c r="G125" i="12"/>
  <c r="F125" i="12"/>
  <c r="E125" i="12"/>
  <c r="D125" i="12"/>
  <c r="C125" i="12"/>
  <c r="G59" i="11"/>
  <c r="F59" i="11"/>
  <c r="E59" i="11"/>
  <c r="D59" i="11"/>
  <c r="C59" i="11"/>
  <c r="J35" i="2" l="1"/>
  <c r="H35" i="2"/>
  <c r="F35" i="2"/>
  <c r="D35" i="2"/>
  <c r="B35" i="2"/>
  <c r="J31" i="2"/>
  <c r="H31" i="2"/>
  <c r="F31" i="2"/>
  <c r="D31" i="2"/>
  <c r="B31" i="2"/>
  <c r="J24" i="2"/>
  <c r="H24" i="2"/>
  <c r="F24" i="2"/>
  <c r="D24" i="2"/>
  <c r="B24" i="2"/>
  <c r="J18" i="2"/>
  <c r="H18" i="2"/>
  <c r="F18" i="2"/>
  <c r="D18" i="2"/>
  <c r="B18" i="2"/>
  <c r="J7" i="2"/>
  <c r="H7" i="2"/>
  <c r="F7" i="2"/>
  <c r="G5" i="2" s="1"/>
  <c r="D7" i="2"/>
  <c r="B7" i="2"/>
  <c r="D8" i="3"/>
  <c r="C8" i="3"/>
  <c r="L4" i="2"/>
  <c r="F47" i="1" l="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F20" i="7"/>
  <c r="D20" i="7"/>
  <c r="C20" i="7"/>
  <c r="C14" i="7"/>
  <c r="D14" i="7"/>
  <c r="F14" i="7"/>
  <c r="F8" i="7"/>
  <c r="D8" i="7"/>
  <c r="C8" i="7"/>
  <c r="C6" i="2"/>
  <c r="E8" i="7" l="1"/>
  <c r="E41" i="1"/>
  <c r="G17" i="1"/>
  <c r="G23" i="1"/>
  <c r="E59" i="3"/>
  <c r="E41" i="3"/>
  <c r="G41" i="3"/>
  <c r="E29" i="3"/>
  <c r="G29" i="3"/>
  <c r="G22" i="3"/>
  <c r="E16" i="3"/>
  <c r="E29" i="1"/>
  <c r="G20" i="7"/>
  <c r="E35" i="3"/>
  <c r="G29" i="1"/>
  <c r="E47" i="1"/>
  <c r="E17" i="1"/>
  <c r="E20" i="7"/>
  <c r="G8" i="7"/>
  <c r="E53" i="3"/>
  <c r="G14" i="7"/>
  <c r="E14" i="7"/>
  <c r="G47" i="1"/>
  <c r="G41" i="1"/>
  <c r="G35" i="1"/>
  <c r="E35" i="1"/>
  <c r="E23" i="1"/>
  <c r="G9" i="1"/>
  <c r="E77" i="3"/>
  <c r="G77" i="3"/>
  <c r="E71" i="3"/>
  <c r="G71" i="3"/>
  <c r="G65" i="3"/>
  <c r="E65" i="3"/>
  <c r="G59" i="3"/>
  <c r="G53" i="3"/>
  <c r="E47" i="3"/>
  <c r="G47" i="3"/>
  <c r="G35" i="3"/>
  <c r="E22" i="3"/>
  <c r="G16" i="3"/>
  <c r="E9" i="1"/>
  <c r="E8" i="3"/>
  <c r="G8" i="3"/>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3" i="2"/>
  <c r="G22" i="2"/>
  <c r="E6" i="2"/>
  <c r="E5" i="2"/>
  <c r="E4" i="2"/>
  <c r="C34" i="2"/>
  <c r="C33" i="2"/>
  <c r="E26" i="2"/>
  <c r="E30" i="2"/>
  <c r="E29" i="2"/>
  <c r="E28" i="2"/>
  <c r="E27" i="2"/>
  <c r="E23" i="2"/>
  <c r="E21" i="2"/>
  <c r="E20" i="2"/>
  <c r="E22" i="2"/>
  <c r="G17" i="2"/>
  <c r="G9" i="2"/>
  <c r="G16" i="2"/>
  <c r="G15" i="2"/>
  <c r="G14" i="2"/>
  <c r="G13" i="2"/>
  <c r="G12" i="2"/>
  <c r="G11" i="2"/>
  <c r="G10" i="2"/>
  <c r="G31" i="2" l="1"/>
  <c r="K24" i="2"/>
  <c r="E31" i="2"/>
  <c r="C31"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<sst xmlns="http://schemas.openxmlformats.org/spreadsheetml/2006/main" count="995" uniqueCount="298">
  <si>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</si>
  <si>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</si>
  <si>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</si>
  <si>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</si>
  <si>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</si>
  <si>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</si>
  <si>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</si>
  <si>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</si>
  <si>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</si>
  <si>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</si>
  <si>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</si>
  <si>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</si>
  <si>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</si>
  <si>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</si>
  <si>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</si>
  <si>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</si>
  <si>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</si>
  <si>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</si>
  <si>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</si>
  <si>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</si>
  <si>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</si>
  <si>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</si>
  <si>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</si>
  <si>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</si>
  <si>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</si>
  <si>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</si>
  <si>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</si>
  <si>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</si>
  <si>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</si>
  <si>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</si>
  <si>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</si>
  <si>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</si>
  <si>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</si>
  <si>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</si>
  <si>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</si>
  <si>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</si>
  <si>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</si>
  <si>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</si>
  <si>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</si>
  <si>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</si>
  <si>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</si>
  <si>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</si>
  <si>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</si>
  <si>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American Sign Language</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</si>
  <si>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</si>
  <si>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</si>
  <si>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</si>
  <si>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</si>
  <si>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</si>
  <si>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</si>
  <si>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</si>
  <si>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</si>
  <si>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</si>
  <si>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</si>
  <si>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</si>
  <si>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</si>
  <si>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</si>
  <si>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</si>
  <si>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</si>
  <si>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</si>
  <si>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</si>
  <si>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</si>
  <si>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</si>
  <si>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</si>
  <si>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</si>
  <si>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</si>
  <si>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</si>
  <si>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</si>
  <si>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</si>
  <si>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</si>
  <si>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</si>
  <si>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</si>
  <si>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</si>
  <si>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</si>
  <si>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</si>
  <si>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</si>
  <si>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</si>
  <si>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</si>
  <si>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</si>
  <si>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</si>
  <si>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</si>
  <si>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</si>
  <si>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</si>
  <si>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</si>
  <si>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</si>
  <si>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</si>
  <si>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</si>
  <si>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</si>
  <si>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</si>
  <si>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</si>
  <si>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</si>
  <si>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</si>
  <si>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</si>
  <si>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</si>
  <si>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</si>
  <si>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</si>
  <si>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</si>
  <si>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College-wide</t>
  </si>
  <si>
    <t>College-wide
Success and Retention Rates by Demographics</t>
  </si>
  <si>
    <t>College-wide
Success and Retention Rates by Distance Education (DE) Status</t>
  </si>
  <si>
    <t>College-wide
Success and Retention Rates by Distance Education Status and Race/Ethnicity</t>
  </si>
  <si>
    <t>College-wide
Productivity</t>
  </si>
  <si>
    <t>College-wide
Certificates Awarded by Academic Year</t>
  </si>
  <si>
    <t>Department</t>
  </si>
  <si>
    <t>Program Title</t>
  </si>
  <si>
    <t>2014-15</t>
  </si>
  <si>
    <t>2015-16</t>
  </si>
  <si>
    <t>2016-17</t>
  </si>
  <si>
    <t>2017-18</t>
  </si>
  <si>
    <t>ACCT</t>
  </si>
  <si>
    <t>Accounting</t>
  </si>
  <si>
    <t>Bookkeeping</t>
  </si>
  <si>
    <t>ARABIC</t>
  </si>
  <si>
    <t>Arabic Studies</t>
  </si>
  <si>
    <t>ASL</t>
  </si>
  <si>
    <t>AUTO</t>
  </si>
  <si>
    <t>Automotive Technology</t>
  </si>
  <si>
    <t>Automotive-Brakes and Front End</t>
  </si>
  <si>
    <t>Automotive-Engine Performance and Dr Train</t>
  </si>
  <si>
    <t>BOT</t>
  </si>
  <si>
    <t>Administrative Assistant</t>
  </si>
  <si>
    <t>BOT - Bussiness Information Worker</t>
  </si>
  <si>
    <t>Business Office Technology</t>
  </si>
  <si>
    <t>Executive Assistant</t>
  </si>
  <si>
    <t>BUS</t>
  </si>
  <si>
    <t>Business Administration</t>
  </si>
  <si>
    <t>Business-General</t>
  </si>
  <si>
    <t>Entrepreneurship-Small Business Management</t>
  </si>
  <si>
    <t>Management</t>
  </si>
  <si>
    <t>CADD</t>
  </si>
  <si>
    <t>CADD-Building Design Industry</t>
  </si>
  <si>
    <t>CADD-Manufacturing Industry</t>
  </si>
  <si>
    <t>CD</t>
  </si>
  <si>
    <t>Child Development-Infants and Toddlers</t>
  </si>
  <si>
    <t>Child Development-Preschool Children</t>
  </si>
  <si>
    <t>Child Development-School Age Child Care</t>
  </si>
  <si>
    <t>CIS</t>
  </si>
  <si>
    <t>CIS - Enterprise Networking</t>
  </si>
  <si>
    <t>Computer Network Administration</t>
  </si>
  <si>
    <t>Web Development</t>
  </si>
  <si>
    <t>ENGL</t>
  </si>
  <si>
    <t>English</t>
  </si>
  <si>
    <t>ENGR</t>
  </si>
  <si>
    <t>Mechatronics</t>
  </si>
  <si>
    <t>ENVT</t>
  </si>
  <si>
    <t>Environmental Technician</t>
  </si>
  <si>
    <t>Environmental Technology</t>
  </si>
  <si>
    <t>Occupational Safety and Health Technician</t>
  </si>
  <si>
    <t>GD</t>
  </si>
  <si>
    <t>Graphic Design</t>
  </si>
  <si>
    <t>MATH</t>
  </si>
  <si>
    <t>Mathematics</t>
  </si>
  <si>
    <t>OH</t>
  </si>
  <si>
    <t>Golf Course and Sports Turf Management</t>
  </si>
  <si>
    <t>Irrigation Technology</t>
  </si>
  <si>
    <t>Landscape Technology</t>
  </si>
  <si>
    <t>Nursery Technology</t>
  </si>
  <si>
    <t>Ornamental Horticulture - Floral Design</t>
  </si>
  <si>
    <t>Ornamental Horticulture-Arboriculture</t>
  </si>
  <si>
    <t>Ornamental Horticulture-Landscape Design</t>
  </si>
  <si>
    <t>Ornamental Horticulture-Sustainable Urban Landscapes</t>
  </si>
  <si>
    <t>RE</t>
  </si>
  <si>
    <t>Broker's License</t>
  </si>
  <si>
    <t>Real Estate</t>
  </si>
  <si>
    <t>SPAN</t>
  </si>
  <si>
    <t>Spanish</t>
  </si>
  <si>
    <t>SURV</t>
  </si>
  <si>
    <t>Surveying</t>
  </si>
  <si>
    <t>UNDECIDED</t>
  </si>
  <si>
    <t>Undecided - 2 Year - Cuyamaca</t>
  </si>
  <si>
    <t>US</t>
  </si>
  <si>
    <t>University Studies-CSU Breadth</t>
  </si>
  <si>
    <t>University Studies-IGETC CSU</t>
  </si>
  <si>
    <t>UTS</t>
  </si>
  <si>
    <t>University Transfer Studies - IGETC UC</t>
  </si>
  <si>
    <t>WWTR</t>
  </si>
  <si>
    <t>Cross Connection Control Systems</t>
  </si>
  <si>
    <t>Wastewater Collection Systems</t>
  </si>
  <si>
    <t>Wastewater Treatment Operator</t>
  </si>
  <si>
    <t>Water Distribution Systems</t>
  </si>
  <si>
    <t>Water Treatment Plant Operator</t>
  </si>
  <si>
    <t>WWTR-Backflow and Cross Connection Control</t>
  </si>
  <si>
    <t>WWTR-W Dist Sys Operations</t>
  </si>
  <si>
    <t>WWTR-Water Resources Management</t>
  </si>
  <si>
    <t>Total Certificates Awarded</t>
  </si>
  <si>
    <t>College-wide
Degrees Awarded by Academic Year</t>
  </si>
  <si>
    <t>ART</t>
  </si>
  <si>
    <t>Art and Design</t>
  </si>
  <si>
    <t>Art-Drawing and Painting</t>
  </si>
  <si>
    <t>Art-Graphic Design</t>
  </si>
  <si>
    <t>Automotive Technology-Asep</t>
  </si>
  <si>
    <t>Automotive Technology-Asset</t>
  </si>
  <si>
    <t>BIO</t>
  </si>
  <si>
    <t>Biological Sciences</t>
  </si>
  <si>
    <t>Biological Sciences: Pre-Allied Health</t>
  </si>
  <si>
    <t>CHEM</t>
  </si>
  <si>
    <t>Chemistry</t>
  </si>
  <si>
    <t>CIS - Enterprise System Administration</t>
  </si>
  <si>
    <t>Telecommunications Networking Technology</t>
  </si>
  <si>
    <t>COMM</t>
  </si>
  <si>
    <t>Communication</t>
  </si>
  <si>
    <t>COMPSCI</t>
  </si>
  <si>
    <t>Computational Science</t>
  </si>
  <si>
    <t>ELEMED</t>
  </si>
  <si>
    <t>Elementary Education</t>
  </si>
  <si>
    <t>Civil Engineering</t>
  </si>
  <si>
    <t>Electrical and Computer Engineering</t>
  </si>
  <si>
    <t>Mechanical and Aerospace Engineering</t>
  </si>
  <si>
    <t>Environmental Management</t>
  </si>
  <si>
    <t>Occupational Safety and Health Management</t>
  </si>
  <si>
    <t>ES</t>
  </si>
  <si>
    <t>Exercise Science</t>
  </si>
  <si>
    <t>GEN</t>
  </si>
  <si>
    <t>General Arts</t>
  </si>
  <si>
    <t>General Science</t>
  </si>
  <si>
    <t>GENS</t>
  </si>
  <si>
    <t>General Studies - Business and Technology</t>
  </si>
  <si>
    <t>General Studies - Communication &amp; Language Arts</t>
  </si>
  <si>
    <t>General Studies - Humanities and Fine Arts</t>
  </si>
  <si>
    <t>General Studies - Lifelong Health &amp; Fitness</t>
  </si>
  <si>
    <t>General Studies - Lifelong Health &amp; Well-Being</t>
  </si>
  <si>
    <t>General Studies - Science and Mathematics</t>
  </si>
  <si>
    <t>General Studies - Social and Behavioral Sciences</t>
  </si>
  <si>
    <t>HIST</t>
  </si>
  <si>
    <t>History</t>
  </si>
  <si>
    <t>KUM</t>
  </si>
  <si>
    <t>Kumeyaay Studies</t>
  </si>
  <si>
    <t>MUS</t>
  </si>
  <si>
    <t>Music Education</t>
  </si>
  <si>
    <t>Music Industry Studies</t>
  </si>
  <si>
    <t>Ornamental Horticulture-Floral Design</t>
  </si>
  <si>
    <t>PARA</t>
  </si>
  <si>
    <t>Paralegal Studies</t>
  </si>
  <si>
    <t>PHYC</t>
  </si>
  <si>
    <t>Physics</t>
  </si>
  <si>
    <t>SOCWK</t>
  </si>
  <si>
    <t>Social Work</t>
  </si>
  <si>
    <t>T</t>
  </si>
  <si>
    <t>Art History for Transfer (CSUB) SB1440</t>
  </si>
  <si>
    <t>Biology for Transfer (IGETC CSU STEM) SB1440</t>
  </si>
  <si>
    <t>Business Administration for Transfer (CSUB) SB1440</t>
  </si>
  <si>
    <t>Business Administration for Transfer (IGETC) SB1440</t>
  </si>
  <si>
    <t>Child &amp; Adolescent Development for Transfer (CSUB) SB1440</t>
  </si>
  <si>
    <t>Communication Studies for Transfer (CSUB) SB1440</t>
  </si>
  <si>
    <t>Communication Studies for Transfer (IGETC) SB 1440</t>
  </si>
  <si>
    <t>Early Childhood Education for Transfer</t>
  </si>
  <si>
    <t>Economics for Transfer (CSUB) SB1440</t>
  </si>
  <si>
    <t>Economics for Transfer (IGETC CSU) SB1440</t>
  </si>
  <si>
    <t>Elementary Teacher Education for Transfer</t>
  </si>
  <si>
    <t>English for Transfer (CSUB) SB1440</t>
  </si>
  <si>
    <t>English for Transfer (IGETC) SB1440</t>
  </si>
  <si>
    <t>History for Transfer (CSUB) SB1440</t>
  </si>
  <si>
    <t>History for Transfer (IGETC) SB1440</t>
  </si>
  <si>
    <t>Kinesiology for Transfer (CSUB) SB1440</t>
  </si>
  <si>
    <t>Kinesiology for Transfer (IGETC) SB1440</t>
  </si>
  <si>
    <t>Mathematics for Transfer (CSUB) SB1440</t>
  </si>
  <si>
    <t>Mathematics for Transfer (IGETC) SB1440</t>
  </si>
  <si>
    <t>Music for Transfer</t>
  </si>
  <si>
    <t>Philosophy for Transfer</t>
  </si>
  <si>
    <t>Physics for Transfer (IGETC) SB1440</t>
  </si>
  <si>
    <t>Political Science for Transfer (CSUB) SB1440</t>
  </si>
  <si>
    <t>Political Science for Transfer (IGETC) SB1440</t>
  </si>
  <si>
    <t>Psychology for Transfer (CSUB) SB 1440</t>
  </si>
  <si>
    <t>Psychology for Transfer (IGETC) SB 1440</t>
  </si>
  <si>
    <t>Public Health Science for Transfer (CSUB) SB1440</t>
  </si>
  <si>
    <t>Sociology for Transfer (CSUB) SB1440</t>
  </si>
  <si>
    <t>Sociology for Transfer (IGETC) SB 1440</t>
  </si>
  <si>
    <t>Spanish for Transfer (CSUB) SB1440</t>
  </si>
  <si>
    <t>Studio Arts for Transfer (CSUB) SB1440</t>
  </si>
  <si>
    <t>Studio Arts for Transfer (IGETC) SB1440</t>
  </si>
  <si>
    <t>University Studies - (CSUB) Business &amp; Economics</t>
  </si>
  <si>
    <t>University Studies - (CSUB) Science &amp; Mathematics</t>
  </si>
  <si>
    <t>University Studies - (IGETC) - Science &amp; Mathematics</t>
  </si>
  <si>
    <t>University Studies - (IGETC) Business &amp; Economics</t>
  </si>
  <si>
    <t>University Studies- (CSUB) Business &amp; Economics</t>
  </si>
  <si>
    <t>University Studies- (CSUB) Communication &amp; Language Arts</t>
  </si>
  <si>
    <t>University Studies- (CSUB) Humanities &amp; Fine Arts</t>
  </si>
  <si>
    <t>University Studies- (CSUB) Science &amp; Mathematics</t>
  </si>
  <si>
    <t>University Studies- (CSUB) Social &amp; Behavioral Sciences</t>
  </si>
  <si>
    <t>University Studies- (IGETC) Communication &amp; Language Art</t>
  </si>
  <si>
    <t>University Studies- (IGETC) Humanities &amp; Fine Arts</t>
  </si>
  <si>
    <t>University Studies- (IGETC) Science &amp; Mathematics</t>
  </si>
  <si>
    <t>University Studies- (IGETC) Social &amp; Behavioral Sciences</t>
  </si>
  <si>
    <t>University Transfer Studies</t>
  </si>
  <si>
    <t>Total AA/AS Degrees Awarded</t>
  </si>
  <si>
    <t>Division</t>
  </si>
  <si>
    <t>Arts, Humanities, and Social Sciences</t>
  </si>
  <si>
    <t>Career and Technical Education</t>
  </si>
  <si>
    <t>Counseling</t>
  </si>
  <si>
    <t>Learning and Technology Resources</t>
  </si>
  <si>
    <t>Math, Science, and Engineering</t>
  </si>
  <si>
    <t>Athletics, Kinesiology, and Health Education</t>
  </si>
  <si>
    <t>Overall</t>
  </si>
  <si>
    <t>2018-19</t>
  </si>
  <si>
    <t>5-Year Trend</t>
  </si>
  <si>
    <t>College-wide
Success and Retention Rates by Division</t>
  </si>
  <si>
    <t>Automotive-Advanced Engine Performance &amp; Emissions</t>
  </si>
  <si>
    <t>OH - Viticulture Technician Apprentice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</si>
</sst>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
      <sz val="10"/>
      <name val="Arial"/>
      <family val="2"/>
    </font>
    <font>
      <sz val="11"/>
      <color indexed="8"/>
      <name val="Calibri"/>
      <family val="2"/>
      <scheme val="minor"/>
    </font>
    <font>
      <sz val="11"/>
      <color rgb="FF000000"/>
      <name val="Calibri"/>
      <family val="2"/>
    </font>
    <font>
      <b/>
      <sz val="11"/>
      <color rgb="FF00000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
      <patternFill patternType="solid">
        <fgColor rgb="FFDDEBF7"/>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xf numFmtId="0" fontId="7" fillId="0" borderId="0"/>
  </cellStyleXfs>
  <cellXfs count="20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8" fillId="0" borderId="1" xfId="4" applyFont="1" applyBorder="1" applyAlignment="1">
      <alignment horizontal="left" vertical="top" wrapText="1"/>
    </xf>
    <xf numFmtId="164" fontId="8" fillId="0" borderId="1" xfId="4" applyNumberFormat="1" applyFont="1" applyBorder="1" applyAlignment="1">
      <alignment horizontal="center" vertical="center"/>
    </xf>
    <xf numFmtId="164" fontId="2" fillId="3" borderId="1" xfId="0" applyNumberFormat="1" applyFont="1" applyFill="1" applyBorder="1" applyAlignment="1">
      <alignment horizontal="center" vertical="center"/>
    </xf>
    <xf numFmtId="0" fontId="9" fillId="0" borderId="1" xfId="5" applyFont="1" applyFill="1" applyBorder="1" applyAlignment="1">
      <alignment horizontal="left" vertical="top" wrapText="1"/>
    </xf>
    <xf numFmtId="3" fontId="10" fillId="8" borderId="1" xfId="0" applyNumberFormat="1" applyFont="1" applyFill="1" applyBorder="1" applyAlignment="1">
      <alignment horizontal="center" vertical="center"/>
    </xf>
    <xf numFmtId="3" fontId="0" fillId="0" borderId="0" xfId="0" applyNumberFormat="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2" fontId="0" fillId="0" borderId="1" xfId="0" quotePrefix="1" applyNumberFormat="1" applyBorder="1" applyAlignment="1">
      <alignment horizontal="center"/>
    </xf>
    <xf numFmtId="2" fontId="0" fillId="6"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9" fillId="0" borderId="1" xfId="5"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0" fontId="9" fillId="0" borderId="4" xfId="5" applyFont="1" applyFill="1" applyBorder="1" applyAlignment="1">
      <alignment horizontal="left" vertical="top" wrapText="1"/>
    </xf>
    <xf numFmtId="0" fontId="0" fillId="0" borderId="0" xfId="0" applyAlignment="1">
      <alignment vertical="top"/>
    </xf>
    <xf numFmtId="2" fontId="0" fillId="0" borderId="6" xfId="0" quotePrefix="1" applyNumberFormat="1" applyBorder="1" applyAlignment="1">
      <alignment horizontal="center"/>
    </xf>
    <xf numFmtId="3" fontId="0" fillId="0" borderId="6" xfId="0" applyNumberFormat="1" applyBorder="1" applyAlignment="1">
      <alignment horizontal="center"/>
    </xf>
    <xf numFmtId="9" fontId="5" fillId="2" borderId="1" xfId="2" applyNumberFormat="1" applyFont="1" applyFill="1" applyBorder="1" applyAlignment="1">
      <alignment horizontal="center" vertical="center" wrapText="1"/>
    </xf>
    <xf numFmtId="9" fontId="0" fillId="4" borderId="1" xfId="1" applyNumberFormat="1" applyFont="1" applyFill="1" applyBorder="1" applyAlignment="1">
      <alignment horizontal="center"/>
    </xf>
    <xf numFmtId="9" fontId="0" fillId="0" borderId="0" xfId="0" applyNumberFormat="1" applyAlignment="1">
      <alignment horizontal="center"/>
    </xf>
    <xf numFmtId="9" fontId="0" fillId="4" borderId="1" xfId="0" quotePrefix="1" applyNumberFormat="1" applyFill="1" applyBorder="1" applyAlignment="1">
      <alignment horizontal="center"/>
    </xf>
    <xf numFmtId="3" fontId="5" fillId="2" borderId="1" xfId="2" applyNumberFormat="1" applyFont="1" applyFill="1" applyBorder="1" applyAlignment="1">
      <alignment horizontal="center" vertical="center" wrapText="1"/>
    </xf>
    <xf numFmtId="3" fontId="0" fillId="0" borderId="6" xfId="0" quotePrefix="1" applyNumberFormat="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8" fillId="0" borderId="1" xfId="4" applyFont="1" applyBorder="1" applyAlignment="1">
      <alignment horizontal="left" vertical="top" wrapText="1"/>
    </xf>
    <xf numFmtId="0" fontId="0" fillId="3" borderId="1" xfId="0" applyFill="1" applyBorder="1"/>
    <xf numFmtId="3" fontId="2" fillId="2" borderId="1" xfId="0" applyNumberFormat="1" applyFont="1" applyFill="1" applyBorder="1" applyAlignment="1">
      <alignment horizontal="center" vertical="center" wrapText="1"/>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0" borderId="2" xfId="0" applyFont="1" applyBorder="1" applyAlignment="1">
      <alignment horizontal="center" vertical="center" wrapText="1"/>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1" xfId="2" applyFont="1" applyFill="1" applyBorder="1" applyAlignment="1">
      <alignment horizontal="center" vertical="center"/>
    </xf>
    <xf numFmtId="0" fontId="8" fillId="0" borderId="3" xfId="4" applyFont="1" applyBorder="1" applyAlignment="1">
      <alignment horizontal="left" vertical="top" wrapText="1"/>
    </xf>
    <xf numFmtId="0" fontId="8" fillId="0" borderId="5" xfId="4" applyFont="1" applyBorder="1" applyAlignment="1">
      <alignment horizontal="left" vertical="top" wrapText="1"/>
    </xf>
    <xf numFmtId="0" fontId="8" fillId="0" borderId="1" xfId="4" applyFont="1" applyBorder="1" applyAlignment="1">
      <alignment horizontal="left" vertical="top" wrapText="1"/>
    </xf>
    <xf numFmtId="0" fontId="2" fillId="3" borderId="1" xfId="0" applyFont="1" applyFill="1" applyBorder="1" applyAlignment="1">
      <alignment horizontal="left"/>
    </xf>
    <xf numFmtId="0" fontId="10" fillId="8" borderId="1" xfId="0" applyFont="1" applyFill="1" applyBorder="1" applyAlignment="1">
      <alignment horizontal="left"/>
    </xf>
    <xf numFmtId="0" fontId="9" fillId="0" borderId="3" xfId="5" applyFont="1" applyFill="1" applyBorder="1" applyAlignment="1">
      <alignment horizontal="left" vertical="top" wrapText="1"/>
    </xf>
    <xf numFmtId="0" fontId="9" fillId="0" borderId="4" xfId="5" applyFont="1" applyFill="1" applyBorder="1" applyAlignment="1">
      <alignment horizontal="left" vertical="top" wrapText="1"/>
    </xf>
    <xf numFmtId="0" fontId="9" fillId="0" borderId="5" xfId="5" applyFont="1" applyFill="1" applyBorder="1" applyAlignment="1">
      <alignment horizontal="left" vertical="top" wrapText="1"/>
    </xf>
    <xf numFmtId="0" fontId="9" fillId="0" borderId="1" xfId="5" applyFont="1" applyFill="1" applyBorder="1" applyAlignment="1">
      <alignment horizontal="left" vertical="top" wrapText="1"/>
    </xf>
  </cellXfs>
  <cellStyles count="6">
    <cellStyle name="Followed Hyperlink" xfId="3" builtinId="9" customBuiltin="1"/>
    <cellStyle name="Hyperlink" xfId="2" builtinId="8" customBuiltin="1"/>
    <cellStyle name="Normal" xfId="0" builtinId="0"/>
    <cellStyle name="Normal_Sheet6" xfId="5"/>
    <cellStyle name="Normal_Sheet7" xfId="4"/>
    <cellStyle name="Percent" xfId="1" builtinId="5"/>
  </cellStyles>
  <dxfs count="0"/>
  <tableStyles count="0" defaultTableStyle="TableStyleMedium2" defaultPivotStyle="PivotStyleLight16"/>
  <colors>
    <mruColors>
      <color rgb="FFFFFFAF"/>
      <color rgb="FF1B4589"/>
      <color rgb="FFC5D9F1"/>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161925</xdr:colOff>
      <xdr:row>0</xdr:row>
      <xdr:rowOff>180975</xdr:rowOff>
    </xdr:from>
    <xdr:to>
      <xdr:col>9</xdr:col>
      <xdr:colOff>104249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10550" y="180975"/>
          <a:ext cx="4209524" cy="21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gram%20Review\2019-20\Data\Instructional%20Program%20Review%20Data%20Fall%20Template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Student Characteristics"/>
      <sheetName val="Success Rates by Demographics"/>
      <sheetName val="Success Rates by Course"/>
      <sheetName val="Success Rates by DE Status"/>
      <sheetName val="Success Rates by DE &amp; Race"/>
      <sheetName val="Productivity"/>
    </sheetNames>
    <sheetDataSet>
      <sheetData sheetId="0" refreshError="1"/>
      <sheetData sheetId="1">
        <row r="7">
          <cell r="B7">
            <v>0</v>
          </cell>
          <cell r="D7">
            <v>0</v>
          </cell>
          <cell r="F7">
            <v>0</v>
          </cell>
          <cell r="H7">
            <v>0</v>
          </cell>
          <cell r="J7">
            <v>0</v>
          </cell>
        </row>
        <row r="18">
          <cell r="B18">
            <v>0</v>
          </cell>
          <cell r="D18">
            <v>0</v>
          </cell>
          <cell r="F18">
            <v>0</v>
          </cell>
          <cell r="H18">
            <v>0</v>
          </cell>
          <cell r="J18">
            <v>0</v>
          </cell>
        </row>
        <row r="24">
          <cell r="B24">
            <v>0</v>
          </cell>
          <cell r="D24">
            <v>0</v>
          </cell>
          <cell r="F24">
            <v>0</v>
          </cell>
          <cell r="H24">
            <v>0</v>
          </cell>
          <cell r="J24">
            <v>0</v>
          </cell>
        </row>
        <row r="31">
          <cell r="B31">
            <v>0</v>
          </cell>
          <cell r="D31">
            <v>0</v>
          </cell>
          <cell r="F31">
            <v>0</v>
          </cell>
          <cell r="H31">
            <v>0</v>
          </cell>
          <cell r="J31">
            <v>0</v>
          </cell>
        </row>
        <row r="35">
          <cell r="B35">
            <v>0</v>
          </cell>
          <cell r="D35">
            <v>0</v>
          </cell>
          <cell r="F35">
            <v>0</v>
          </cell>
          <cell r="H35">
            <v>0</v>
          </cell>
          <cell r="J35">
            <v>0</v>
          </cell>
        </row>
      </sheetData>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58" customWidth="1"/>
    <col min="2" max="2" width="90.7109375" style="54" customWidth="1"/>
  </cols>
  <sheetData>
    <row r="1" spans="1:2" x14ac:dyDescent="0.25">
      <c r="A1" s="56" t="s">
        <v>4</v>
      </c>
      <c r="B1" s="22" t="s">
        <v>63</v>
      </c>
    </row>
    <row r="2" spans="1:2" ht="30" customHeight="1" x14ac:dyDescent="0.25">
      <c r="A2" s="57" t="s">
        <v>62</v>
      </c>
      <c r="B2" s="55" t="s">
        <v>70</v>
      </c>
    </row>
    <row r="3" spans="1:2" ht="45" x14ac:dyDescent="0.25">
      <c r="A3" s="55" t="s">
        <v>50</v>
      </c>
      <c r="B3" s="55" t="s">
        <v>79</v>
      </c>
    </row>
    <row r="4" spans="1:2" x14ac:dyDescent="0.25">
      <c r="A4" s="133" t="s">
        <v>84</v>
      </c>
      <c r="B4" s="134"/>
    </row>
    <row r="5" spans="1:2" ht="30" customHeight="1" x14ac:dyDescent="0.25">
      <c r="A5" s="55" t="s">
        <v>51</v>
      </c>
      <c r="B5" s="55" t="s">
        <v>71</v>
      </c>
    </row>
    <row r="6" spans="1:2" ht="45" x14ac:dyDescent="0.25">
      <c r="A6" s="55" t="s">
        <v>48</v>
      </c>
      <c r="B6" s="55" t="s">
        <v>69</v>
      </c>
    </row>
    <row r="7" spans="1:2" ht="30" customHeight="1" x14ac:dyDescent="0.25">
      <c r="A7" s="55" t="s">
        <v>52</v>
      </c>
      <c r="B7" s="55" t="s">
        <v>68</v>
      </c>
    </row>
    <row r="8" spans="1:2" ht="45" customHeight="1" x14ac:dyDescent="0.25">
      <c r="A8" s="55" t="s">
        <v>3</v>
      </c>
      <c r="B8" s="55" t="s">
        <v>67</v>
      </c>
    </row>
    <row r="9" spans="1:2" ht="60" customHeight="1" x14ac:dyDescent="0.25">
      <c r="A9" s="55" t="s">
        <v>49</v>
      </c>
      <c r="B9" s="55" t="s">
        <v>85</v>
      </c>
    </row>
    <row r="10" spans="1:2" x14ac:dyDescent="0.25">
      <c r="A10" s="133" t="s">
        <v>83</v>
      </c>
      <c r="B10" s="134"/>
    </row>
    <row r="11" spans="1:2" ht="30" customHeight="1" x14ac:dyDescent="0.25">
      <c r="A11" s="55" t="s">
        <v>44</v>
      </c>
      <c r="B11" s="55" t="s">
        <v>65</v>
      </c>
    </row>
    <row r="12" spans="1:2" ht="30" customHeight="1" x14ac:dyDescent="0.25">
      <c r="A12" s="55" t="s">
        <v>54</v>
      </c>
      <c r="B12" s="55" t="s">
        <v>64</v>
      </c>
    </row>
    <row r="13" spans="1:2" ht="30" customHeight="1" x14ac:dyDescent="0.25">
      <c r="A13" s="55" t="s">
        <v>53</v>
      </c>
      <c r="B13" s="55" t="s">
        <v>66</v>
      </c>
    </row>
    <row r="14" spans="1:2" x14ac:dyDescent="0.25">
      <c r="A14" s="133" t="s">
        <v>82</v>
      </c>
      <c r="B14" s="134"/>
    </row>
    <row r="15" spans="1:2" ht="30" customHeight="1" x14ac:dyDescent="0.25">
      <c r="A15" s="55" t="s">
        <v>33</v>
      </c>
      <c r="B15" s="55" t="s">
        <v>86</v>
      </c>
    </row>
    <row r="16" spans="1:2" ht="30" customHeight="1" x14ac:dyDescent="0.25">
      <c r="A16" s="55" t="s">
        <v>72</v>
      </c>
      <c r="B16" s="55" t="s">
        <v>73</v>
      </c>
    </row>
    <row r="17" spans="1:2" ht="60" x14ac:dyDescent="0.25">
      <c r="A17" s="55" t="s">
        <v>87</v>
      </c>
      <c r="B17" s="55" t="s">
        <v>74</v>
      </c>
    </row>
    <row r="18" spans="1:2" ht="75" x14ac:dyDescent="0.25">
      <c r="A18" s="55" t="s">
        <v>88</v>
      </c>
      <c r="B18" s="55" t="s">
        <v>75</v>
      </c>
    </row>
    <row r="19" spans="1:2" ht="30" customHeight="1" x14ac:dyDescent="0.25">
      <c r="A19" s="55" t="s">
        <v>92</v>
      </c>
      <c r="B19" s="55" t="s">
        <v>78</v>
      </c>
    </row>
    <row r="20" spans="1:2" ht="60" x14ac:dyDescent="0.25">
      <c r="A20" s="55" t="s">
        <v>35</v>
      </c>
      <c r="B20" s="55" t="s">
        <v>77</v>
      </c>
    </row>
    <row r="21" spans="1:2" ht="30" customHeight="1" x14ac:dyDescent="0.25">
      <c r="A21" s="55" t="s">
        <v>89</v>
      </c>
      <c r="B21" s="55" t="s">
        <v>76</v>
      </c>
    </row>
    <row r="22" spans="1:2" ht="45" customHeight="1" x14ac:dyDescent="0.25">
      <c r="A22" s="55" t="s">
        <v>50</v>
      </c>
      <c r="B22" s="55" t="s">
        <v>79</v>
      </c>
    </row>
    <row r="23" spans="1:2" ht="30" customHeight="1" x14ac:dyDescent="0.25">
      <c r="A23" s="55" t="s">
        <v>36</v>
      </c>
      <c r="B23" s="55" t="s">
        <v>80</v>
      </c>
    </row>
    <row r="24" spans="1:2" ht="30" customHeight="1" x14ac:dyDescent="0.25">
      <c r="A24" s="55" t="s">
        <v>37</v>
      </c>
      <c r="B24" s="55" t="s">
        <v>81</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4"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36" t="s">
        <v>97</v>
      </c>
      <c r="B1" s="136"/>
      <c r="C1" s="136"/>
      <c r="D1" s="136"/>
      <c r="E1" s="136"/>
      <c r="F1" s="136"/>
      <c r="G1" s="136"/>
      <c r="H1" s="136"/>
      <c r="I1" s="136"/>
      <c r="J1" s="136"/>
      <c r="K1" s="136"/>
      <c r="L1" s="136"/>
      <c r="M1" s="136"/>
    </row>
    <row r="2" spans="1:13" x14ac:dyDescent="0.25">
      <c r="A2" s="137" t="s">
        <v>62</v>
      </c>
      <c r="B2" s="137"/>
      <c r="C2" s="137"/>
      <c r="D2" s="137"/>
      <c r="E2" s="137"/>
      <c r="F2" s="137"/>
      <c r="G2" s="137"/>
      <c r="H2" s="137"/>
      <c r="I2" s="137"/>
      <c r="J2" s="137"/>
      <c r="K2" s="137"/>
      <c r="L2" s="137"/>
      <c r="M2" s="137"/>
    </row>
    <row r="3" spans="1:13" s="23" customFormat="1" ht="30" x14ac:dyDescent="0.25">
      <c r="A3" s="46" t="s">
        <v>10</v>
      </c>
      <c r="B3" s="135" t="s">
        <v>0</v>
      </c>
      <c r="C3" s="135"/>
      <c r="D3" s="135" t="s">
        <v>1</v>
      </c>
      <c r="E3" s="135"/>
      <c r="F3" s="135" t="s">
        <v>2</v>
      </c>
      <c r="G3" s="135"/>
      <c r="H3" s="135" t="s">
        <v>47</v>
      </c>
      <c r="I3" s="135"/>
      <c r="J3" s="135" t="s">
        <v>46</v>
      </c>
      <c r="K3" s="135"/>
      <c r="L3" s="45" t="s">
        <v>31</v>
      </c>
      <c r="M3" s="45" t="s">
        <v>95</v>
      </c>
    </row>
    <row r="4" spans="1:13" x14ac:dyDescent="0.25">
      <c r="A4" s="16" t="s">
        <v>11</v>
      </c>
      <c r="B4" s="4">
        <v>4624</v>
      </c>
      <c r="C4" s="9">
        <f>IFERROR(B4/B$7, "--")</f>
        <v>0.5282760196504056</v>
      </c>
      <c r="D4" s="4">
        <v>4930</v>
      </c>
      <c r="E4" s="9">
        <f t="shared" ref="E4:E6" si="0">IFERROR(D4/D$7, "--")</f>
        <v>0.53932830106115304</v>
      </c>
      <c r="F4" s="4">
        <v>5363</v>
      </c>
      <c r="G4" s="9">
        <f t="shared" ref="G4:G6" si="1">IFERROR(F4/F$7, "--")</f>
        <v>0.54122514885457662</v>
      </c>
      <c r="H4" s="4">
        <v>5227</v>
      </c>
      <c r="I4" s="9">
        <f t="shared" ref="I4:I6" si="2">IFERROR(H4/H$7, "--")</f>
        <v>0.5455019828845753</v>
      </c>
      <c r="J4" s="4">
        <v>4926</v>
      </c>
      <c r="K4" s="9">
        <f t="shared" ref="K4:K6" si="3">IFERROR(J4/J$7, "--")</f>
        <v>0.5472725252749695</v>
      </c>
      <c r="L4" s="9">
        <f>IFERROR((J4-B4)/B4, "--")</f>
        <v>6.5311418685121109E-2</v>
      </c>
      <c r="M4" s="104"/>
    </row>
    <row r="5" spans="1:13" x14ac:dyDescent="0.25">
      <c r="A5" s="16" t="s">
        <v>12</v>
      </c>
      <c r="B5" s="4">
        <v>4075</v>
      </c>
      <c r="C5" s="9">
        <f t="shared" ref="C5" si="4">IFERROR(B5/B$7, "--")</f>
        <v>0.46555466697132414</v>
      </c>
      <c r="D5" s="4">
        <v>4129</v>
      </c>
      <c r="E5" s="9">
        <f t="shared" si="0"/>
        <v>0.45170112679137953</v>
      </c>
      <c r="F5" s="4">
        <v>4419</v>
      </c>
      <c r="G5" s="9">
        <f>IFERROR(F5/F$7, "--")</f>
        <v>0.44595821980018163</v>
      </c>
      <c r="H5" s="4">
        <v>4240</v>
      </c>
      <c r="I5" s="9">
        <f t="shared" si="2"/>
        <v>0.44249634731788773</v>
      </c>
      <c r="J5" s="4">
        <v>3960</v>
      </c>
      <c r="K5" s="9">
        <f t="shared" si="3"/>
        <v>0.43995111654260638</v>
      </c>
      <c r="L5" s="9">
        <f>IFERROR((J5-B5)/B5, "--")</f>
        <v>-2.8220858895705522E-2</v>
      </c>
      <c r="M5" s="104"/>
    </row>
    <row r="6" spans="1:13" x14ac:dyDescent="0.25">
      <c r="A6" s="16" t="s">
        <v>13</v>
      </c>
      <c r="B6" s="4">
        <v>54</v>
      </c>
      <c r="C6" s="9">
        <f>IFERROR(B6/B$7, "--")</f>
        <v>6.1693133782703075E-3</v>
      </c>
      <c r="D6" s="4">
        <v>82</v>
      </c>
      <c r="E6" s="9">
        <f t="shared" si="0"/>
        <v>8.9705721474674545E-3</v>
      </c>
      <c r="F6" s="4">
        <v>127</v>
      </c>
      <c r="G6" s="9">
        <f t="shared" si="1"/>
        <v>1.28166313452417E-2</v>
      </c>
      <c r="H6" s="4">
        <v>115</v>
      </c>
      <c r="I6" s="9">
        <f t="shared" si="2"/>
        <v>1.2001669797537048E-2</v>
      </c>
      <c r="J6" s="4">
        <v>115</v>
      </c>
      <c r="K6" s="9">
        <f t="shared" si="3"/>
        <v>1.2776358182424175E-2</v>
      </c>
      <c r="L6" s="9">
        <f>IFERROR((J6-B6)/B6, "--")</f>
        <v>1.1296296296296295</v>
      </c>
      <c r="M6" s="104"/>
    </row>
    <row r="7" spans="1:13" x14ac:dyDescent="0.25">
      <c r="A7" s="94" t="s">
        <v>30</v>
      </c>
      <c r="B7" s="17">
        <f t="shared" ref="B7:K7" si="5">IFERROR(SUM(B4:B6), "--")</f>
        <v>8753</v>
      </c>
      <c r="C7" s="18">
        <f t="shared" si="5"/>
        <v>1</v>
      </c>
      <c r="D7" s="17">
        <f t="shared" si="5"/>
        <v>9141</v>
      </c>
      <c r="E7" s="18">
        <f t="shared" si="5"/>
        <v>1</v>
      </c>
      <c r="F7" s="17">
        <f t="shared" si="5"/>
        <v>9909</v>
      </c>
      <c r="G7" s="18">
        <f t="shared" si="5"/>
        <v>0.99999999999999989</v>
      </c>
      <c r="H7" s="17">
        <f t="shared" si="5"/>
        <v>9582</v>
      </c>
      <c r="I7" s="18">
        <f t="shared" si="5"/>
        <v>1.0000000000000002</v>
      </c>
      <c r="J7" s="17">
        <f t="shared" si="5"/>
        <v>9001</v>
      </c>
      <c r="K7" s="18">
        <f t="shared" si="5"/>
        <v>1</v>
      </c>
      <c r="L7" s="18">
        <f>IFERROR((J7-B7)/B7, "--")</f>
        <v>2.8333142922426596E-2</v>
      </c>
      <c r="M7" s="104"/>
    </row>
    <row r="8" spans="1:13" s="23" customFormat="1" ht="30" x14ac:dyDescent="0.25">
      <c r="A8" s="46" t="s">
        <v>22</v>
      </c>
      <c r="B8" s="135" t="s">
        <v>0</v>
      </c>
      <c r="C8" s="135"/>
      <c r="D8" s="135" t="s">
        <v>1</v>
      </c>
      <c r="E8" s="135"/>
      <c r="F8" s="135" t="s">
        <v>2</v>
      </c>
      <c r="G8" s="135"/>
      <c r="H8" s="135" t="s">
        <v>47</v>
      </c>
      <c r="I8" s="135"/>
      <c r="J8" s="135" t="s">
        <v>46</v>
      </c>
      <c r="K8" s="135"/>
      <c r="L8" s="45" t="s">
        <v>31</v>
      </c>
      <c r="M8" s="45" t="s">
        <v>95</v>
      </c>
    </row>
    <row r="9" spans="1:13" x14ac:dyDescent="0.25">
      <c r="A9" s="16" t="s">
        <v>14</v>
      </c>
      <c r="B9" s="4">
        <v>512</v>
      </c>
      <c r="C9" s="9">
        <f t="shared" ref="C9:C17" si="6">IFERROR(B9/B$18, "--")</f>
        <v>5.8494230549525877E-2</v>
      </c>
      <c r="D9" s="4">
        <v>502</v>
      </c>
      <c r="E9" s="9">
        <f>IFERROR(D9/D$18, "--")</f>
        <v>5.4917405097910515E-2</v>
      </c>
      <c r="F9" s="4">
        <v>587</v>
      </c>
      <c r="G9" s="9">
        <f t="shared" ref="G9:G17" si="7">IFERROR(F9/F$18, "--")</f>
        <v>5.9239075587849431E-2</v>
      </c>
      <c r="H9" s="4">
        <v>532</v>
      </c>
      <c r="I9" s="9">
        <f t="shared" ref="I9:I17" si="8">IFERROR(H9/H$18, "--")</f>
        <v>5.5520768106867041E-2</v>
      </c>
      <c r="J9" s="4">
        <v>500</v>
      </c>
      <c r="K9" s="9">
        <f t="shared" ref="K9:K17" si="9">IFERROR(J9/J$18, "--")</f>
        <v>5.5549383401844239E-2</v>
      </c>
      <c r="L9" s="9">
        <f t="shared" ref="L9:L17" si="10">IFERROR((J9-B9)/B9, "--")</f>
        <v>-2.34375E-2</v>
      </c>
      <c r="M9" s="104"/>
    </row>
    <row r="10" spans="1:13" x14ac:dyDescent="0.25">
      <c r="A10" s="16" t="s">
        <v>15</v>
      </c>
      <c r="B10" s="20">
        <v>37</v>
      </c>
      <c r="C10" s="9">
        <f t="shared" si="6"/>
        <v>4.2271221295555814E-3</v>
      </c>
      <c r="D10" s="4">
        <v>38</v>
      </c>
      <c r="E10" s="9">
        <f t="shared" ref="E10:E17" si="11">IFERROR(D10/D$18, "--")</f>
        <v>4.157094409801991E-3</v>
      </c>
      <c r="F10" s="20">
        <v>49</v>
      </c>
      <c r="G10" s="9">
        <f t="shared" si="7"/>
        <v>4.9449994954082147E-3</v>
      </c>
      <c r="H10" s="4">
        <v>53</v>
      </c>
      <c r="I10" s="9">
        <f t="shared" si="8"/>
        <v>5.5312043414735964E-3</v>
      </c>
      <c r="J10" s="4">
        <v>51</v>
      </c>
      <c r="K10" s="9">
        <f>IFERROR(J10/J$18, "--")</f>
        <v>5.6660371069881124E-3</v>
      </c>
      <c r="L10" s="9">
        <f>IFERROR((J10-B10)/B10, "--")</f>
        <v>0.3783783783783784</v>
      </c>
      <c r="M10" s="104"/>
    </row>
    <row r="11" spans="1:13" x14ac:dyDescent="0.25">
      <c r="A11" s="16" t="s">
        <v>16</v>
      </c>
      <c r="B11" s="4">
        <v>284</v>
      </c>
      <c r="C11" s="9">
        <f t="shared" si="6"/>
        <v>3.2446018507940134E-2</v>
      </c>
      <c r="D11" s="4">
        <v>292</v>
      </c>
      <c r="E11" s="9">
        <f t="shared" si="11"/>
        <v>3.1943988622688983E-2</v>
      </c>
      <c r="F11" s="20">
        <v>313</v>
      </c>
      <c r="G11" s="9">
        <f t="shared" si="7"/>
        <v>3.1587445756383087E-2</v>
      </c>
      <c r="H11" s="4">
        <v>315</v>
      </c>
      <c r="I11" s="9">
        <f t="shared" si="8"/>
        <v>3.2874139010644961E-2</v>
      </c>
      <c r="J11" s="4">
        <v>280</v>
      </c>
      <c r="K11" s="9">
        <f t="shared" si="9"/>
        <v>3.1107654705032774E-2</v>
      </c>
      <c r="L11" s="9">
        <f t="shared" si="10"/>
        <v>-1.4084507042253521E-2</v>
      </c>
      <c r="M11" s="104"/>
    </row>
    <row r="12" spans="1:13" x14ac:dyDescent="0.25">
      <c r="A12" s="16" t="s">
        <v>17</v>
      </c>
      <c r="B12" s="4">
        <v>221</v>
      </c>
      <c r="C12" s="9">
        <f t="shared" si="6"/>
        <v>2.5248486233291442E-2</v>
      </c>
      <c r="D12" s="4">
        <v>230</v>
      </c>
      <c r="E12" s="9">
        <f t="shared" si="11"/>
        <v>2.5161360901433102E-2</v>
      </c>
      <c r="F12" s="4">
        <v>256</v>
      </c>
      <c r="G12" s="9">
        <f t="shared" si="7"/>
        <v>2.5835099404581695E-2</v>
      </c>
      <c r="H12" s="4">
        <v>238</v>
      </c>
      <c r="I12" s="9">
        <f t="shared" si="8"/>
        <v>2.4838238363598414E-2</v>
      </c>
      <c r="J12" s="4">
        <v>204</v>
      </c>
      <c r="K12" s="9">
        <f t="shared" si="9"/>
        <v>2.266414842795245E-2</v>
      </c>
      <c r="L12" s="9">
        <f t="shared" si="10"/>
        <v>-7.6923076923076927E-2</v>
      </c>
      <c r="M12" s="104"/>
    </row>
    <row r="13" spans="1:13" x14ac:dyDescent="0.25">
      <c r="A13" s="16" t="s">
        <v>91</v>
      </c>
      <c r="B13" s="4">
        <v>2875</v>
      </c>
      <c r="C13" s="9">
        <f t="shared" si="6"/>
        <v>0.32845881412087286</v>
      </c>
      <c r="D13" s="4">
        <v>2927</v>
      </c>
      <c r="E13" s="9">
        <f t="shared" si="11"/>
        <v>0.32020566677606388</v>
      </c>
      <c r="F13" s="4">
        <v>3308</v>
      </c>
      <c r="G13" s="9">
        <f t="shared" si="7"/>
        <v>0.33383792511857907</v>
      </c>
      <c r="H13" s="4">
        <v>3177</v>
      </c>
      <c r="I13" s="9">
        <f t="shared" si="8"/>
        <v>0.33155917345021918</v>
      </c>
      <c r="J13" s="4">
        <v>3040</v>
      </c>
      <c r="K13" s="9">
        <f t="shared" si="9"/>
        <v>0.33774025108321298</v>
      </c>
      <c r="L13" s="9">
        <f t="shared" si="10"/>
        <v>5.7391304347826085E-2</v>
      </c>
      <c r="M13" s="104"/>
    </row>
    <row r="14" spans="1:13" x14ac:dyDescent="0.25">
      <c r="A14" s="16" t="s">
        <v>18</v>
      </c>
      <c r="B14" s="4">
        <v>41</v>
      </c>
      <c r="C14" s="9">
        <f t="shared" si="6"/>
        <v>4.6841083057237521E-3</v>
      </c>
      <c r="D14" s="4">
        <v>32</v>
      </c>
      <c r="E14" s="9">
        <f t="shared" si="11"/>
        <v>3.5007110819385186E-3</v>
      </c>
      <c r="F14" s="4">
        <v>37</v>
      </c>
      <c r="G14" s="9">
        <f t="shared" si="7"/>
        <v>3.7339792108184479E-3</v>
      </c>
      <c r="H14" s="4">
        <v>29</v>
      </c>
      <c r="I14" s="9">
        <f t="shared" si="8"/>
        <v>3.0265080359006468E-3</v>
      </c>
      <c r="J14" s="4">
        <v>29</v>
      </c>
      <c r="K14" s="9">
        <f t="shared" si="9"/>
        <v>3.2218642373069658E-3</v>
      </c>
      <c r="L14" s="9">
        <f t="shared" si="10"/>
        <v>-0.29268292682926828</v>
      </c>
      <c r="M14" s="104"/>
    </row>
    <row r="15" spans="1:13" x14ac:dyDescent="0.25">
      <c r="A15" s="16" t="s">
        <v>19</v>
      </c>
      <c r="B15" s="4">
        <v>3978</v>
      </c>
      <c r="C15" s="9">
        <f t="shared" si="6"/>
        <v>0.45447275219924599</v>
      </c>
      <c r="D15" s="4">
        <v>4262</v>
      </c>
      <c r="E15" s="9">
        <f t="shared" si="11"/>
        <v>0.46625095722568649</v>
      </c>
      <c r="F15" s="4">
        <v>4477</v>
      </c>
      <c r="G15" s="9">
        <f t="shared" si="7"/>
        <v>0.45181148450903219</v>
      </c>
      <c r="H15" s="4">
        <v>4411</v>
      </c>
      <c r="I15" s="9">
        <f t="shared" si="8"/>
        <v>0.46034230849509494</v>
      </c>
      <c r="J15" s="4">
        <v>4122</v>
      </c>
      <c r="K15" s="9">
        <f t="shared" si="9"/>
        <v>0.45794911676480393</v>
      </c>
      <c r="L15" s="9">
        <f t="shared" si="10"/>
        <v>3.6199095022624438E-2</v>
      </c>
      <c r="M15" s="104"/>
    </row>
    <row r="16" spans="1:13" x14ac:dyDescent="0.25">
      <c r="A16" s="16" t="s">
        <v>20</v>
      </c>
      <c r="B16" s="4">
        <v>672</v>
      </c>
      <c r="C16" s="9">
        <f t="shared" si="6"/>
        <v>7.6773677596252712E-2</v>
      </c>
      <c r="D16" s="4">
        <v>741</v>
      </c>
      <c r="E16" s="9">
        <f t="shared" si="11"/>
        <v>8.1063340991138821E-2</v>
      </c>
      <c r="F16" s="4">
        <v>790</v>
      </c>
      <c r="G16" s="9">
        <f t="shared" si="7"/>
        <v>7.9725502068826323E-2</v>
      </c>
      <c r="H16" s="4">
        <v>745</v>
      </c>
      <c r="I16" s="9">
        <f t="shared" si="8"/>
        <v>7.7749947818826964E-2</v>
      </c>
      <c r="J16" s="4">
        <v>706</v>
      </c>
      <c r="K16" s="9">
        <f t="shared" si="9"/>
        <v>7.8435729363404066E-2</v>
      </c>
      <c r="L16" s="9">
        <f t="shared" si="10"/>
        <v>5.0595238095238096E-2</v>
      </c>
      <c r="M16" s="104"/>
    </row>
    <row r="17" spans="1:13" x14ac:dyDescent="0.25">
      <c r="A17" s="16" t="s">
        <v>21</v>
      </c>
      <c r="B17" s="4">
        <v>133</v>
      </c>
      <c r="C17" s="9">
        <f t="shared" si="6"/>
        <v>1.5194790357591683E-2</v>
      </c>
      <c r="D17" s="4">
        <v>117</v>
      </c>
      <c r="E17" s="9">
        <f t="shared" si="11"/>
        <v>1.2799474893337709E-2</v>
      </c>
      <c r="F17" s="4">
        <v>92</v>
      </c>
      <c r="G17" s="9">
        <f t="shared" si="7"/>
        <v>9.2844888485215469E-3</v>
      </c>
      <c r="H17" s="4">
        <v>82</v>
      </c>
      <c r="I17" s="9">
        <f t="shared" si="8"/>
        <v>8.5577123773742433E-3</v>
      </c>
      <c r="J17" s="4">
        <v>69</v>
      </c>
      <c r="K17" s="9">
        <f t="shared" si="9"/>
        <v>7.6658149094545047E-3</v>
      </c>
      <c r="L17" s="9">
        <f t="shared" si="10"/>
        <v>-0.48120300751879697</v>
      </c>
      <c r="M17" s="104"/>
    </row>
    <row r="18" spans="1:13" x14ac:dyDescent="0.25">
      <c r="A18" s="94" t="s">
        <v>30</v>
      </c>
      <c r="B18" s="17">
        <f t="shared" ref="B18:K18" si="12">IFERROR(SUM(B9:B17), "--")</f>
        <v>8753</v>
      </c>
      <c r="C18" s="18">
        <f t="shared" si="12"/>
        <v>1</v>
      </c>
      <c r="D18" s="17">
        <f t="shared" si="12"/>
        <v>9141</v>
      </c>
      <c r="E18" s="18">
        <f t="shared" si="12"/>
        <v>0.99999999999999989</v>
      </c>
      <c r="F18" s="17">
        <f t="shared" si="12"/>
        <v>9909</v>
      </c>
      <c r="G18" s="18">
        <f t="shared" si="12"/>
        <v>1</v>
      </c>
      <c r="H18" s="17">
        <f t="shared" si="12"/>
        <v>9582</v>
      </c>
      <c r="I18" s="18">
        <f t="shared" si="12"/>
        <v>1</v>
      </c>
      <c r="J18" s="17">
        <f t="shared" si="12"/>
        <v>9001</v>
      </c>
      <c r="K18" s="18">
        <f t="shared" si="12"/>
        <v>1</v>
      </c>
      <c r="L18" s="18">
        <f>IFERROR((J18-B18)/B18, "--")</f>
        <v>2.8333142922426596E-2</v>
      </c>
      <c r="M18" s="104"/>
    </row>
    <row r="19" spans="1:13" s="23" customFormat="1" ht="30" x14ac:dyDescent="0.25">
      <c r="A19" s="46" t="s">
        <v>5</v>
      </c>
      <c r="B19" s="135" t="s">
        <v>0</v>
      </c>
      <c r="C19" s="135"/>
      <c r="D19" s="135" t="s">
        <v>1</v>
      </c>
      <c r="E19" s="135"/>
      <c r="F19" s="135" t="s">
        <v>2</v>
      </c>
      <c r="G19" s="135"/>
      <c r="H19" s="135" t="s">
        <v>47</v>
      </c>
      <c r="I19" s="135"/>
      <c r="J19" s="135" t="s">
        <v>46</v>
      </c>
      <c r="K19" s="135"/>
      <c r="L19" s="45" t="s">
        <v>31</v>
      </c>
      <c r="M19" s="45" t="s">
        <v>95</v>
      </c>
    </row>
    <row r="20" spans="1:13" x14ac:dyDescent="0.25">
      <c r="A20" s="16" t="s">
        <v>6</v>
      </c>
      <c r="B20" s="4">
        <v>1816</v>
      </c>
      <c r="C20" s="9">
        <f>IFERROR(B20/B$24, "--")</f>
        <v>0.2074717239803496</v>
      </c>
      <c r="D20" s="4">
        <v>2013</v>
      </c>
      <c r="E20" s="9">
        <f t="shared" ref="E20:E23" si="13">IFERROR(D20/D$24, "--")</f>
        <v>0.22021660649819494</v>
      </c>
      <c r="F20" s="4">
        <v>2556</v>
      </c>
      <c r="G20" s="9">
        <f t="shared" ref="G20:G23" si="14">IFERROR(F20/F$24, "--")</f>
        <v>0.25794732061762032</v>
      </c>
      <c r="H20" s="4">
        <v>2374</v>
      </c>
      <c r="I20" s="9">
        <f t="shared" ref="I20:I23" si="15">IFERROR(H20/H$24, "--")</f>
        <v>0.24775620955959091</v>
      </c>
      <c r="J20" s="4">
        <v>2260</v>
      </c>
      <c r="K20" s="9">
        <f t="shared" ref="K20:K23" si="16">IFERROR(J20/J$24, "--")</f>
        <v>0.25108321297633596</v>
      </c>
      <c r="L20" s="9">
        <f t="shared" ref="L20:L24" si="17">IFERROR((J20-B20)/B20, "--")</f>
        <v>0.24449339207048459</v>
      </c>
      <c r="M20" s="104"/>
    </row>
    <row r="21" spans="1:13" x14ac:dyDescent="0.25">
      <c r="A21" s="16" t="s">
        <v>7</v>
      </c>
      <c r="B21" s="4">
        <v>3259</v>
      </c>
      <c r="C21" s="9">
        <f t="shared" ref="C21:C23" si="18">IFERROR(B21/B$24, "--")</f>
        <v>0.37232948703301727</v>
      </c>
      <c r="D21" s="4">
        <v>3280</v>
      </c>
      <c r="E21" s="9">
        <f t="shared" si="13"/>
        <v>0.35882288589869815</v>
      </c>
      <c r="F21" s="4">
        <v>3355</v>
      </c>
      <c r="G21" s="9">
        <f t="shared" si="14"/>
        <v>0.338581087899889</v>
      </c>
      <c r="H21" s="4">
        <v>3266</v>
      </c>
      <c r="I21" s="9">
        <f t="shared" si="15"/>
        <v>0.34084742225005216</v>
      </c>
      <c r="J21" s="4">
        <v>2923</v>
      </c>
      <c r="K21" s="9">
        <f t="shared" si="16"/>
        <v>0.32474169536718145</v>
      </c>
      <c r="L21" s="9">
        <f t="shared" si="17"/>
        <v>-0.10309911015648972</v>
      </c>
      <c r="M21" s="104"/>
    </row>
    <row r="22" spans="1:13" x14ac:dyDescent="0.25">
      <c r="A22" s="16" t="s">
        <v>8</v>
      </c>
      <c r="B22" s="4">
        <v>2407</v>
      </c>
      <c r="C22" s="9">
        <f t="shared" si="18"/>
        <v>0.27499143150919686</v>
      </c>
      <c r="D22" s="4">
        <v>2522</v>
      </c>
      <c r="E22" s="9">
        <f t="shared" si="13"/>
        <v>0.27589979214527949</v>
      </c>
      <c r="F22" s="4">
        <v>2619</v>
      </c>
      <c r="G22" s="9">
        <f t="shared" si="14"/>
        <v>0.26430517711171664</v>
      </c>
      <c r="H22" s="4">
        <v>2553</v>
      </c>
      <c r="I22" s="9">
        <f t="shared" si="15"/>
        <v>0.26643706950532248</v>
      </c>
      <c r="J22" s="4">
        <v>2444</v>
      </c>
      <c r="K22" s="9">
        <f t="shared" si="16"/>
        <v>0.27152538606821464</v>
      </c>
      <c r="L22" s="9">
        <f t="shared" si="17"/>
        <v>1.5371832156211051E-2</v>
      </c>
      <c r="M22" s="104"/>
    </row>
    <row r="23" spans="1:13" x14ac:dyDescent="0.25">
      <c r="A23" s="16" t="s">
        <v>9</v>
      </c>
      <c r="B23" s="4">
        <v>1271</v>
      </c>
      <c r="C23" s="9">
        <f t="shared" si="18"/>
        <v>0.14520735747743629</v>
      </c>
      <c r="D23" s="4">
        <v>1326</v>
      </c>
      <c r="E23" s="9">
        <f t="shared" si="13"/>
        <v>0.14506071545782737</v>
      </c>
      <c r="F23" s="4">
        <v>1379</v>
      </c>
      <c r="G23" s="9">
        <f t="shared" si="14"/>
        <v>0.13916641437077404</v>
      </c>
      <c r="H23" s="4">
        <v>1389</v>
      </c>
      <c r="I23" s="9">
        <f t="shared" si="15"/>
        <v>0.14495929868503443</v>
      </c>
      <c r="J23" s="4">
        <v>1374</v>
      </c>
      <c r="K23" s="9">
        <f t="shared" si="16"/>
        <v>0.15264970558826796</v>
      </c>
      <c r="L23" s="9">
        <f t="shared" si="17"/>
        <v>8.1038552321007082E-2</v>
      </c>
      <c r="M23" s="104"/>
    </row>
    <row r="24" spans="1:13" x14ac:dyDescent="0.25">
      <c r="A24" s="94" t="s">
        <v>30</v>
      </c>
      <c r="B24" s="17">
        <f t="shared" ref="B24:K24" si="19">IFERROR(SUM(B20:B23), "--")</f>
        <v>8753</v>
      </c>
      <c r="C24" s="18">
        <f t="shared" si="19"/>
        <v>1</v>
      </c>
      <c r="D24" s="17">
        <f t="shared" si="19"/>
        <v>9141</v>
      </c>
      <c r="E24" s="18">
        <f t="shared" si="19"/>
        <v>1</v>
      </c>
      <c r="F24" s="17">
        <f t="shared" si="19"/>
        <v>9909</v>
      </c>
      <c r="G24" s="18">
        <f t="shared" si="19"/>
        <v>1</v>
      </c>
      <c r="H24" s="17">
        <f t="shared" si="19"/>
        <v>9582</v>
      </c>
      <c r="I24" s="18">
        <f t="shared" si="19"/>
        <v>0.99999999999999989</v>
      </c>
      <c r="J24" s="17">
        <f t="shared" si="19"/>
        <v>9001</v>
      </c>
      <c r="K24" s="18">
        <f t="shared" si="19"/>
        <v>1</v>
      </c>
      <c r="L24" s="18">
        <f t="shared" si="17"/>
        <v>2.8333142922426596E-2</v>
      </c>
      <c r="M24" s="104"/>
    </row>
    <row r="25" spans="1:13" s="23" customFormat="1" ht="30" x14ac:dyDescent="0.25">
      <c r="A25" s="46" t="s">
        <v>56</v>
      </c>
      <c r="B25" s="135" t="s">
        <v>0</v>
      </c>
      <c r="C25" s="135"/>
      <c r="D25" s="135" t="s">
        <v>1</v>
      </c>
      <c r="E25" s="135"/>
      <c r="F25" s="135" t="s">
        <v>2</v>
      </c>
      <c r="G25" s="135"/>
      <c r="H25" s="135" t="s">
        <v>47</v>
      </c>
      <c r="I25" s="135"/>
      <c r="J25" s="135" t="s">
        <v>46</v>
      </c>
      <c r="K25" s="135"/>
      <c r="L25" s="45" t="s">
        <v>31</v>
      </c>
      <c r="M25" s="45" t="s">
        <v>95</v>
      </c>
    </row>
    <row r="26" spans="1:13" x14ac:dyDescent="0.25">
      <c r="A26" s="16" t="s">
        <v>23</v>
      </c>
      <c r="B26" s="4">
        <v>3990</v>
      </c>
      <c r="C26" s="9">
        <f>IFERROR(B26/B$31, "--")</f>
        <v>0.45584371072775048</v>
      </c>
      <c r="D26" s="4">
        <v>4398</v>
      </c>
      <c r="E26" s="9">
        <f t="shared" ref="E26:E30" si="20">IFERROR(D26/D$31, "--")</f>
        <v>0.48112897932392518</v>
      </c>
      <c r="F26" s="4">
        <v>4806</v>
      </c>
      <c r="G26" s="9">
        <f t="shared" ref="G26:G30" si="21">IFERROR(F26/F$31, "--")</f>
        <v>0.48501362397820164</v>
      </c>
      <c r="H26" s="4">
        <v>4817</v>
      </c>
      <c r="I26" s="9">
        <f t="shared" ref="I26:I30" si="22">IFERROR(H26/H$31, "--")</f>
        <v>0.502713420997704</v>
      </c>
      <c r="J26" s="4">
        <v>4486</v>
      </c>
      <c r="K26" s="9">
        <f t="shared" ref="K26:K30" si="23">IFERROR(J26/J$31, "--")</f>
        <v>0.49838906788134651</v>
      </c>
      <c r="L26" s="9">
        <f t="shared" ref="L26:L31" si="24">IFERROR((J26-B26)/B26, "--")</f>
        <v>0.12431077694235589</v>
      </c>
      <c r="M26" s="104"/>
    </row>
    <row r="27" spans="1:13" x14ac:dyDescent="0.25">
      <c r="A27" s="16" t="s">
        <v>24</v>
      </c>
      <c r="B27" s="4">
        <v>1322</v>
      </c>
      <c r="C27" s="9">
        <f t="shared" ref="C27:C30" si="25">IFERROR(B27/B$31, "--")</f>
        <v>0.1510339312235805</v>
      </c>
      <c r="D27" s="4">
        <v>1424</v>
      </c>
      <c r="E27" s="9">
        <f t="shared" si="20"/>
        <v>0.15578164314626408</v>
      </c>
      <c r="F27" s="4">
        <v>1408</v>
      </c>
      <c r="G27" s="9">
        <f t="shared" si="21"/>
        <v>0.14209304672519932</v>
      </c>
      <c r="H27" s="4">
        <v>1376</v>
      </c>
      <c r="I27" s="9">
        <f t="shared" si="22"/>
        <v>0.14360258818618243</v>
      </c>
      <c r="J27" s="4">
        <v>1207</v>
      </c>
      <c r="K27" s="9">
        <f t="shared" si="23"/>
        <v>0.13409621153205201</v>
      </c>
      <c r="L27" s="9">
        <f t="shared" si="24"/>
        <v>-8.698940998487141E-2</v>
      </c>
      <c r="M27" s="104"/>
    </row>
    <row r="28" spans="1:13" x14ac:dyDescent="0.25">
      <c r="A28" s="16" t="s">
        <v>25</v>
      </c>
      <c r="B28" s="4">
        <v>1445</v>
      </c>
      <c r="C28" s="9">
        <f t="shared" si="25"/>
        <v>0.16508625614075173</v>
      </c>
      <c r="D28" s="4">
        <v>1557</v>
      </c>
      <c r="E28" s="9">
        <f t="shared" si="20"/>
        <v>0.17033147358057105</v>
      </c>
      <c r="F28" s="4">
        <v>1669</v>
      </c>
      <c r="G28" s="9">
        <f t="shared" si="21"/>
        <v>0.16843273791502675</v>
      </c>
      <c r="H28" s="4">
        <v>1641</v>
      </c>
      <c r="I28" s="9">
        <f t="shared" si="22"/>
        <v>0.17125860989355041</v>
      </c>
      <c r="J28" s="4">
        <v>1620</v>
      </c>
      <c r="K28" s="9">
        <f t="shared" si="23"/>
        <v>0.17998000222197533</v>
      </c>
      <c r="L28" s="9">
        <f t="shared" si="24"/>
        <v>0.12110726643598616</v>
      </c>
      <c r="M28" s="104"/>
    </row>
    <row r="29" spans="1:13" x14ac:dyDescent="0.25">
      <c r="A29" s="16" t="s">
        <v>26</v>
      </c>
      <c r="B29" s="4">
        <v>290</v>
      </c>
      <c r="C29" s="9">
        <f t="shared" si="25"/>
        <v>3.3131497772192389E-2</v>
      </c>
      <c r="D29" s="4">
        <v>272</v>
      </c>
      <c r="E29" s="9">
        <f t="shared" si="20"/>
        <v>2.975604419647741E-2</v>
      </c>
      <c r="F29" s="4">
        <v>276</v>
      </c>
      <c r="G29" s="9">
        <f t="shared" si="21"/>
        <v>2.7853466545564639E-2</v>
      </c>
      <c r="H29" s="4">
        <v>260</v>
      </c>
      <c r="I29" s="9">
        <f t="shared" si="22"/>
        <v>2.7134209977040285E-2</v>
      </c>
      <c r="J29" s="4">
        <v>252</v>
      </c>
      <c r="K29" s="9">
        <f t="shared" si="23"/>
        <v>2.7996889234529497E-2</v>
      </c>
      <c r="L29" s="9">
        <f t="shared" si="24"/>
        <v>-0.1310344827586207</v>
      </c>
      <c r="M29" s="104"/>
    </row>
    <row r="30" spans="1:13" x14ac:dyDescent="0.25">
      <c r="A30" s="16" t="s">
        <v>27</v>
      </c>
      <c r="B30" s="4">
        <v>1706</v>
      </c>
      <c r="C30" s="9">
        <f t="shared" si="25"/>
        <v>0.19490460413572488</v>
      </c>
      <c r="D30" s="4">
        <v>1490</v>
      </c>
      <c r="E30" s="9">
        <f t="shared" si="20"/>
        <v>0.16300185975276227</v>
      </c>
      <c r="F30" s="4">
        <v>1750</v>
      </c>
      <c r="G30" s="9">
        <f t="shared" si="21"/>
        <v>0.17660712483600766</v>
      </c>
      <c r="H30" s="4">
        <v>1488</v>
      </c>
      <c r="I30" s="9">
        <f t="shared" si="22"/>
        <v>0.15529117094552286</v>
      </c>
      <c r="J30" s="4">
        <v>1436</v>
      </c>
      <c r="K30" s="9">
        <f t="shared" si="23"/>
        <v>0.15953782913009665</v>
      </c>
      <c r="L30" s="9">
        <f t="shared" si="24"/>
        <v>-0.15826494724501758</v>
      </c>
      <c r="M30" s="104"/>
    </row>
    <row r="31" spans="1:13" x14ac:dyDescent="0.25">
      <c r="A31" s="94" t="s">
        <v>30</v>
      </c>
      <c r="B31" s="17">
        <f t="shared" ref="B31:K31" si="26">IFERROR(SUM(B26:B30), "--")</f>
        <v>8753</v>
      </c>
      <c r="C31" s="18">
        <f t="shared" si="26"/>
        <v>0.99999999999999989</v>
      </c>
      <c r="D31" s="17">
        <f t="shared" si="26"/>
        <v>9141</v>
      </c>
      <c r="E31" s="18">
        <f t="shared" si="26"/>
        <v>0.99999999999999989</v>
      </c>
      <c r="F31" s="17">
        <f t="shared" si="26"/>
        <v>9909</v>
      </c>
      <c r="G31" s="18">
        <f t="shared" si="26"/>
        <v>1</v>
      </c>
      <c r="H31" s="17">
        <f t="shared" si="26"/>
        <v>9582</v>
      </c>
      <c r="I31" s="18">
        <f t="shared" si="26"/>
        <v>1</v>
      </c>
      <c r="J31" s="17">
        <f t="shared" si="26"/>
        <v>9001</v>
      </c>
      <c r="K31" s="18">
        <f t="shared" si="26"/>
        <v>0.99999999999999989</v>
      </c>
      <c r="L31" s="18">
        <f t="shared" si="24"/>
        <v>2.8333142922426596E-2</v>
      </c>
      <c r="M31" s="104"/>
    </row>
    <row r="32" spans="1:13" s="23" customFormat="1" ht="30" x14ac:dyDescent="0.25">
      <c r="A32" s="46" t="s">
        <v>28</v>
      </c>
      <c r="B32" s="135" t="s">
        <v>0</v>
      </c>
      <c r="C32" s="135"/>
      <c r="D32" s="135" t="s">
        <v>1</v>
      </c>
      <c r="E32" s="135"/>
      <c r="F32" s="135" t="s">
        <v>2</v>
      </c>
      <c r="G32" s="135"/>
      <c r="H32" s="135" t="s">
        <v>47</v>
      </c>
      <c r="I32" s="135"/>
      <c r="J32" s="135" t="s">
        <v>46</v>
      </c>
      <c r="K32" s="135"/>
      <c r="L32" s="45" t="s">
        <v>31</v>
      </c>
      <c r="M32" s="45" t="s">
        <v>95</v>
      </c>
    </row>
    <row r="33" spans="1:14" x14ac:dyDescent="0.25">
      <c r="A33" s="16" t="s">
        <v>94</v>
      </c>
      <c r="B33" s="4">
        <v>5110</v>
      </c>
      <c r="C33" s="9">
        <f>IFERROR(B33/B$35, "--")</f>
        <v>0.58379984005483831</v>
      </c>
      <c r="D33" s="4">
        <v>5033</v>
      </c>
      <c r="E33" s="9">
        <f>IFERROR(D33/D$35, "--")</f>
        <v>0.55059621485614263</v>
      </c>
      <c r="F33" s="4">
        <v>5462</v>
      </c>
      <c r="G33" s="9">
        <f>IFERROR(F33/F$35, "--")</f>
        <v>0.55121606620244223</v>
      </c>
      <c r="H33" s="4">
        <v>5327</v>
      </c>
      <c r="I33" s="9">
        <f>IFERROR(H33/H$35, "--")</f>
        <v>0.55593821749112915</v>
      </c>
      <c r="J33" s="4">
        <v>5051</v>
      </c>
      <c r="K33" s="9">
        <f>IFERROR(J33/J$35, "--")</f>
        <v>0.56115987112543053</v>
      </c>
      <c r="L33" s="9">
        <f t="shared" ref="L33:L35" si="27">IFERROR((J33-B33)/B33, "--")</f>
        <v>-1.1545988258317026E-2</v>
      </c>
      <c r="M33" s="104"/>
    </row>
    <row r="34" spans="1:14" x14ac:dyDescent="0.25">
      <c r="A34" s="16" t="s">
        <v>29</v>
      </c>
      <c r="B34" s="4">
        <v>3643</v>
      </c>
      <c r="C34" s="9">
        <f>IFERROR(B34/B$35, "--")</f>
        <v>0.41620015994516169</v>
      </c>
      <c r="D34" s="4">
        <v>4108</v>
      </c>
      <c r="E34" s="9">
        <f>IFERROR(D34/D$35, "--")</f>
        <v>0.44940378514385737</v>
      </c>
      <c r="F34" s="4">
        <v>4447</v>
      </c>
      <c r="G34" s="9">
        <f>IFERROR(F34/F$35, "--")</f>
        <v>0.44878393379755777</v>
      </c>
      <c r="H34" s="4">
        <v>4255</v>
      </c>
      <c r="I34" s="9">
        <f>IFERROR(H34/H$35, "--")</f>
        <v>0.44406178250887079</v>
      </c>
      <c r="J34" s="4">
        <v>3950</v>
      </c>
      <c r="K34" s="9">
        <f>IFERROR(J34/J$35, "--")</f>
        <v>0.43884012887456947</v>
      </c>
      <c r="L34" s="9">
        <f t="shared" si="27"/>
        <v>8.4271205050782325E-2</v>
      </c>
      <c r="M34" s="104"/>
    </row>
    <row r="35" spans="1:14" x14ac:dyDescent="0.25">
      <c r="A35" s="94" t="s">
        <v>30</v>
      </c>
      <c r="B35" s="17">
        <f t="shared" ref="B35:K35" si="28">IFERROR(SUM(B33:B34), "--")</f>
        <v>8753</v>
      </c>
      <c r="C35" s="18">
        <f t="shared" si="28"/>
        <v>1</v>
      </c>
      <c r="D35" s="17">
        <f t="shared" si="28"/>
        <v>9141</v>
      </c>
      <c r="E35" s="18">
        <f t="shared" si="28"/>
        <v>1</v>
      </c>
      <c r="F35" s="17">
        <f t="shared" si="28"/>
        <v>9909</v>
      </c>
      <c r="G35" s="18">
        <f t="shared" si="28"/>
        <v>1</v>
      </c>
      <c r="H35" s="17">
        <f t="shared" si="28"/>
        <v>9582</v>
      </c>
      <c r="I35" s="18">
        <f t="shared" si="28"/>
        <v>1</v>
      </c>
      <c r="J35" s="17">
        <f t="shared" si="28"/>
        <v>9001</v>
      </c>
      <c r="K35" s="18">
        <f t="shared" si="28"/>
        <v>1</v>
      </c>
      <c r="L35" s="18">
        <f t="shared" si="27"/>
        <v>2.8333142922426596E-2</v>
      </c>
      <c r="M35" s="104"/>
    </row>
    <row r="36" spans="1:14" x14ac:dyDescent="0.25">
      <c r="A36" s="138" t="s">
        <v>96</v>
      </c>
      <c r="B36" s="139"/>
      <c r="C36" s="139"/>
      <c r="D36" s="139"/>
      <c r="E36" s="139"/>
      <c r="F36" s="139"/>
      <c r="G36" s="139"/>
      <c r="H36" s="139"/>
      <c r="I36" s="139"/>
      <c r="J36" s="139"/>
      <c r="K36" s="139"/>
      <c r="L36" s="139"/>
      <c r="M36" s="140"/>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pane ySplit="23" topLeftCell="A24" activePane="bottomLeft" state="frozen"/>
      <selection pane="bottomLeft" sqref="A1:H1"/>
    </sheetView>
  </sheetViews>
  <sheetFormatPr defaultRowHeight="15" x14ac:dyDescent="0.25"/>
  <cols>
    <col min="1" max="1" width="19.7109375" style="99" customWidth="1"/>
    <col min="2" max="2" width="12.7109375" customWidth="1"/>
    <col min="3" max="8" width="12.7109375" style="1" customWidth="1"/>
  </cols>
  <sheetData>
    <row r="1" spans="1:8" ht="30" customHeight="1" x14ac:dyDescent="0.25">
      <c r="A1" s="147" t="s">
        <v>98</v>
      </c>
      <c r="B1" s="148"/>
      <c r="C1" s="148"/>
      <c r="D1" s="148"/>
      <c r="E1" s="148"/>
      <c r="F1" s="148"/>
      <c r="G1" s="148"/>
      <c r="H1" s="148"/>
    </row>
    <row r="2" spans="1:8" ht="30" x14ac:dyDescent="0.25">
      <c r="A2" s="97"/>
      <c r="B2" s="60" t="s">
        <v>4</v>
      </c>
      <c r="C2" s="59" t="s">
        <v>50</v>
      </c>
      <c r="D2" s="59" t="s">
        <v>51</v>
      </c>
      <c r="E2" s="59" t="s">
        <v>48</v>
      </c>
      <c r="F2" s="59" t="s">
        <v>52</v>
      </c>
      <c r="G2" s="59" t="s">
        <v>3</v>
      </c>
      <c r="H2" s="59" t="s">
        <v>49</v>
      </c>
    </row>
    <row r="3" spans="1:8" ht="15" customHeight="1" x14ac:dyDescent="0.25">
      <c r="A3" s="149" t="s">
        <v>292</v>
      </c>
      <c r="B3" s="7" t="s">
        <v>0</v>
      </c>
      <c r="C3" s="4">
        <v>20092</v>
      </c>
      <c r="D3" s="4">
        <v>17298</v>
      </c>
      <c r="E3" s="15">
        <v>0.86093967748357558</v>
      </c>
      <c r="F3" s="4">
        <v>14503</v>
      </c>
      <c r="G3" s="15">
        <v>0.72182958391399565</v>
      </c>
      <c r="H3" s="14" t="s">
        <v>32</v>
      </c>
    </row>
    <row r="4" spans="1:8" ht="15" customHeight="1" x14ac:dyDescent="0.25">
      <c r="A4" s="150"/>
      <c r="B4" s="7" t="s">
        <v>1</v>
      </c>
      <c r="C4" s="4">
        <v>20432</v>
      </c>
      <c r="D4" s="4">
        <v>17745</v>
      </c>
      <c r="E4" s="5">
        <v>0.86849060297572434</v>
      </c>
      <c r="F4" s="4">
        <v>15040</v>
      </c>
      <c r="G4" s="5">
        <v>0.73610023492560694</v>
      </c>
      <c r="H4" s="6" t="s">
        <v>32</v>
      </c>
    </row>
    <row r="5" spans="1:8" ht="15" customHeight="1" x14ac:dyDescent="0.25">
      <c r="A5" s="150"/>
      <c r="B5" s="7" t="s">
        <v>2</v>
      </c>
      <c r="C5" s="4">
        <v>21516</v>
      </c>
      <c r="D5" s="4">
        <v>18820</v>
      </c>
      <c r="E5" s="5">
        <v>0.87469789923777652</v>
      </c>
      <c r="F5" s="4">
        <v>15845</v>
      </c>
      <c r="G5" s="5">
        <v>0.7364287042201153</v>
      </c>
      <c r="H5" s="6" t="s">
        <v>32</v>
      </c>
    </row>
    <row r="6" spans="1:8" ht="15" customHeight="1" x14ac:dyDescent="0.25">
      <c r="A6" s="150"/>
      <c r="B6" s="7" t="s">
        <v>47</v>
      </c>
      <c r="C6" s="4">
        <v>21537</v>
      </c>
      <c r="D6" s="4">
        <v>18812</v>
      </c>
      <c r="E6" s="5">
        <v>0.87347355713423414</v>
      </c>
      <c r="F6" s="4">
        <v>16181</v>
      </c>
      <c r="G6" s="5">
        <v>0.75131169615081028</v>
      </c>
      <c r="H6" s="6" t="s">
        <v>32</v>
      </c>
    </row>
    <row r="7" spans="1:8" ht="15" customHeight="1" x14ac:dyDescent="0.25">
      <c r="A7" s="150"/>
      <c r="B7" s="7" t="s">
        <v>46</v>
      </c>
      <c r="C7" s="4">
        <v>20967</v>
      </c>
      <c r="D7" s="4">
        <v>18464</v>
      </c>
      <c r="E7" s="5">
        <v>0.88062192969905084</v>
      </c>
      <c r="F7" s="4">
        <v>15723</v>
      </c>
      <c r="G7" s="5">
        <v>0.74989268851051649</v>
      </c>
      <c r="H7" s="6" t="s">
        <v>32</v>
      </c>
    </row>
    <row r="8" spans="1:8" ht="15" customHeight="1" x14ac:dyDescent="0.25">
      <c r="A8" s="151"/>
      <c r="B8" s="48" t="s">
        <v>30</v>
      </c>
      <c r="C8" s="17">
        <f>IFERROR(SUM(C3:C7), "--")</f>
        <v>104544</v>
      </c>
      <c r="D8" s="17">
        <f>IFERROR(SUM(D3:D7), "--")</f>
        <v>91139</v>
      </c>
      <c r="E8" s="95">
        <f>IFERROR(D8/C8, "--" )</f>
        <v>0.87177647689011328</v>
      </c>
      <c r="F8" s="17">
        <f>IFERROR(SUM(F3:F7), "--")</f>
        <v>77292</v>
      </c>
      <c r="G8" s="95">
        <f>IFERROR(F8/C8, "--" )</f>
        <v>0.73932506887052341</v>
      </c>
      <c r="H8" s="96" t="s">
        <v>32</v>
      </c>
    </row>
    <row r="9" spans="1:8" ht="15" customHeight="1" x14ac:dyDescent="0.25">
      <c r="A9" s="98"/>
      <c r="B9" s="61"/>
      <c r="C9" s="61"/>
      <c r="D9" s="61"/>
      <c r="E9" s="61"/>
      <c r="F9" s="61"/>
      <c r="G9" s="61"/>
      <c r="H9" s="61"/>
    </row>
    <row r="10" spans="1:8" s="23" customFormat="1" ht="30" x14ac:dyDescent="0.25">
      <c r="A10" s="44" t="s">
        <v>10</v>
      </c>
      <c r="B10" s="2" t="s">
        <v>4</v>
      </c>
      <c r="C10" s="59" t="s">
        <v>50</v>
      </c>
      <c r="D10" s="59" t="s">
        <v>51</v>
      </c>
      <c r="E10" s="59" t="s">
        <v>48</v>
      </c>
      <c r="F10" s="59" t="s">
        <v>52</v>
      </c>
      <c r="G10" s="59" t="s">
        <v>3</v>
      </c>
      <c r="H10" s="59" t="s">
        <v>49</v>
      </c>
    </row>
    <row r="11" spans="1:8" x14ac:dyDescent="0.25">
      <c r="A11" s="161" t="s">
        <v>11</v>
      </c>
      <c r="B11" s="7" t="s">
        <v>0</v>
      </c>
      <c r="C11" s="4">
        <v>10552</v>
      </c>
      <c r="D11" s="4">
        <v>9097</v>
      </c>
      <c r="E11" s="5">
        <v>0.86211144806671725</v>
      </c>
      <c r="F11" s="4">
        <v>7797</v>
      </c>
      <c r="G11" s="5">
        <v>0.7389120545868082</v>
      </c>
      <c r="H11" s="113" t="s">
        <v>32</v>
      </c>
    </row>
    <row r="12" spans="1:8" x14ac:dyDescent="0.25">
      <c r="A12" s="162"/>
      <c r="B12" s="7" t="s">
        <v>1</v>
      </c>
      <c r="C12" s="4">
        <v>10936</v>
      </c>
      <c r="D12" s="4">
        <v>9599</v>
      </c>
      <c r="E12" s="5">
        <v>0.87774323335771764</v>
      </c>
      <c r="F12" s="4">
        <v>8318</v>
      </c>
      <c r="G12" s="5">
        <v>0.76060716898317482</v>
      </c>
      <c r="H12" s="113" t="s">
        <v>32</v>
      </c>
    </row>
    <row r="13" spans="1:8" x14ac:dyDescent="0.25">
      <c r="A13" s="162"/>
      <c r="B13" s="7" t="s">
        <v>2</v>
      </c>
      <c r="C13" s="4">
        <v>11441</v>
      </c>
      <c r="D13" s="4">
        <v>10008</v>
      </c>
      <c r="E13" s="5">
        <v>0.87474871077702998</v>
      </c>
      <c r="F13" s="4">
        <v>8619</v>
      </c>
      <c r="G13" s="5">
        <v>0.75334323922734026</v>
      </c>
      <c r="H13" s="113" t="s">
        <v>32</v>
      </c>
    </row>
    <row r="14" spans="1:8" x14ac:dyDescent="0.25">
      <c r="A14" s="162"/>
      <c r="B14" s="7" t="s">
        <v>47</v>
      </c>
      <c r="C14" s="4">
        <v>11539</v>
      </c>
      <c r="D14" s="4">
        <v>10177</v>
      </c>
      <c r="E14" s="5">
        <v>0.8819655082762804</v>
      </c>
      <c r="F14" s="4">
        <v>8915</v>
      </c>
      <c r="G14" s="5">
        <v>0.77259727879365625</v>
      </c>
      <c r="H14" s="113" t="s">
        <v>32</v>
      </c>
    </row>
    <row r="15" spans="1:8" x14ac:dyDescent="0.25">
      <c r="A15" s="162"/>
      <c r="B15" s="7" t="s">
        <v>46</v>
      </c>
      <c r="C15" s="4">
        <v>11307</v>
      </c>
      <c r="D15" s="4">
        <v>10086</v>
      </c>
      <c r="E15" s="5">
        <v>0.89201379676306713</v>
      </c>
      <c r="F15" s="4">
        <v>8789</v>
      </c>
      <c r="G15" s="5">
        <v>0.77730609357035463</v>
      </c>
      <c r="H15" s="113" t="s">
        <v>32</v>
      </c>
    </row>
    <row r="16" spans="1:8" x14ac:dyDescent="0.25">
      <c r="A16" s="163"/>
      <c r="B16" s="48" t="s">
        <v>30</v>
      </c>
      <c r="C16" s="17">
        <f>IFERROR(SUM(C11:C15), "--")</f>
        <v>55775</v>
      </c>
      <c r="D16" s="17">
        <f>IFERROR(SUM(D11:D15), "--")</f>
        <v>48967</v>
      </c>
      <c r="E16" s="95">
        <f>IFERROR(D16/C16, "--" )</f>
        <v>0.87793814432989692</v>
      </c>
      <c r="F16" s="17">
        <f>IFERROR(SUM(F11:F15), "--")</f>
        <v>42438</v>
      </c>
      <c r="G16" s="95">
        <f>IFERROR(F16/C16, "--" )</f>
        <v>0.76087852980726134</v>
      </c>
      <c r="H16" s="96" t="s">
        <v>32</v>
      </c>
    </row>
    <row r="17" spans="1:8" x14ac:dyDescent="0.25">
      <c r="A17" s="158" t="s">
        <v>12</v>
      </c>
      <c r="B17" s="81" t="s">
        <v>0</v>
      </c>
      <c r="C17" s="82">
        <v>9404</v>
      </c>
      <c r="D17" s="82">
        <v>8083</v>
      </c>
      <c r="E17" s="83">
        <v>0.85952786048490004</v>
      </c>
      <c r="F17" s="82">
        <v>6611</v>
      </c>
      <c r="G17" s="83">
        <v>0.70299872394725649</v>
      </c>
      <c r="H17" s="114" t="s">
        <v>32</v>
      </c>
    </row>
    <row r="18" spans="1:8" x14ac:dyDescent="0.25">
      <c r="A18" s="159"/>
      <c r="B18" s="81" t="s">
        <v>1</v>
      </c>
      <c r="C18" s="82">
        <v>9340</v>
      </c>
      <c r="D18" s="82">
        <v>8003</v>
      </c>
      <c r="E18" s="83">
        <v>0.85685224839400431</v>
      </c>
      <c r="F18" s="82">
        <v>6596</v>
      </c>
      <c r="G18" s="83">
        <v>0.70620985010706638</v>
      </c>
      <c r="H18" s="114" t="s">
        <v>32</v>
      </c>
    </row>
    <row r="19" spans="1:8" x14ac:dyDescent="0.25">
      <c r="A19" s="159"/>
      <c r="B19" s="81" t="s">
        <v>2</v>
      </c>
      <c r="C19" s="82">
        <v>9814</v>
      </c>
      <c r="D19" s="82">
        <v>8567</v>
      </c>
      <c r="E19" s="83">
        <v>0.87293662115345427</v>
      </c>
      <c r="F19" s="82">
        <v>7021</v>
      </c>
      <c r="G19" s="83">
        <v>0.71540656205420827</v>
      </c>
      <c r="H19" s="114" t="s">
        <v>32</v>
      </c>
    </row>
    <row r="20" spans="1:8" x14ac:dyDescent="0.25">
      <c r="A20" s="159"/>
      <c r="B20" s="81" t="s">
        <v>47</v>
      </c>
      <c r="C20" s="82">
        <v>9726</v>
      </c>
      <c r="D20" s="82">
        <v>8397</v>
      </c>
      <c r="E20" s="83">
        <v>0.86335595311536084</v>
      </c>
      <c r="F20" s="82">
        <v>7079</v>
      </c>
      <c r="G20" s="83">
        <v>0.72784289533209956</v>
      </c>
      <c r="H20" s="114" t="s">
        <v>32</v>
      </c>
    </row>
    <row r="21" spans="1:8" x14ac:dyDescent="0.25">
      <c r="A21" s="159"/>
      <c r="B21" s="81" t="s">
        <v>46</v>
      </c>
      <c r="C21" s="82">
        <v>9401</v>
      </c>
      <c r="D21" s="82">
        <v>8161</v>
      </c>
      <c r="E21" s="83">
        <v>0.86809913838953301</v>
      </c>
      <c r="F21" s="82">
        <v>6757</v>
      </c>
      <c r="G21" s="83">
        <v>0.71875332411445592</v>
      </c>
      <c r="H21" s="114" t="s">
        <v>32</v>
      </c>
    </row>
    <row r="22" spans="1:8" x14ac:dyDescent="0.25">
      <c r="A22" s="160"/>
      <c r="B22" s="88" t="s">
        <v>30</v>
      </c>
      <c r="C22" s="100">
        <f>IFERROR(SUM(C17:C21), "--")</f>
        <v>47685</v>
      </c>
      <c r="D22" s="100">
        <f>IFERROR(SUM(D17:D21), "--")</f>
        <v>41211</v>
      </c>
      <c r="E22" s="102">
        <f>IFERROR(D22/C22, "--" )</f>
        <v>0.86423403586033343</v>
      </c>
      <c r="F22" s="100">
        <f>IFERROR(SUM(F17:F21), "--")</f>
        <v>34064</v>
      </c>
      <c r="G22" s="102">
        <f>IFERROR(F22/C22, "--" )</f>
        <v>0.71435461885288876</v>
      </c>
      <c r="H22" s="101" t="s">
        <v>32</v>
      </c>
    </row>
    <row r="23" spans="1:8" s="23" customFormat="1" ht="30" x14ac:dyDescent="0.25">
      <c r="A23" s="44" t="s">
        <v>22</v>
      </c>
      <c r="B23" s="2" t="s">
        <v>4</v>
      </c>
      <c r="C23" s="59" t="s">
        <v>50</v>
      </c>
      <c r="D23" s="59" t="s">
        <v>51</v>
      </c>
      <c r="E23" s="59" t="s">
        <v>48</v>
      </c>
      <c r="F23" s="59" t="s">
        <v>52</v>
      </c>
      <c r="G23" s="59" t="s">
        <v>3</v>
      </c>
      <c r="H23" s="59" t="s">
        <v>49</v>
      </c>
    </row>
    <row r="24" spans="1:8" ht="15" customHeight="1" x14ac:dyDescent="0.25">
      <c r="A24" s="155" t="s">
        <v>60</v>
      </c>
      <c r="B24" s="7" t="s">
        <v>0</v>
      </c>
      <c r="C24" s="4">
        <v>1194</v>
      </c>
      <c r="D24" s="4">
        <v>967</v>
      </c>
      <c r="E24" s="5">
        <v>0.80988274706867669</v>
      </c>
      <c r="F24" s="4">
        <v>713</v>
      </c>
      <c r="G24" s="5">
        <v>0.59715242881072028</v>
      </c>
      <c r="H24" s="113" t="s">
        <v>32</v>
      </c>
    </row>
    <row r="25" spans="1:8" x14ac:dyDescent="0.25">
      <c r="A25" s="156"/>
      <c r="B25" s="7" t="s">
        <v>1</v>
      </c>
      <c r="C25" s="4">
        <v>1051</v>
      </c>
      <c r="D25" s="4">
        <v>852</v>
      </c>
      <c r="E25" s="5">
        <v>0.81065651760228352</v>
      </c>
      <c r="F25" s="4">
        <v>638</v>
      </c>
      <c r="G25" s="5">
        <v>0.60704091341579447</v>
      </c>
      <c r="H25" s="113" t="s">
        <v>32</v>
      </c>
    </row>
    <row r="26" spans="1:8" x14ac:dyDescent="0.25">
      <c r="A26" s="156"/>
      <c r="B26" s="7" t="s">
        <v>2</v>
      </c>
      <c r="C26" s="4">
        <v>1252</v>
      </c>
      <c r="D26" s="4">
        <v>1031</v>
      </c>
      <c r="E26" s="5">
        <v>0.82348242811501593</v>
      </c>
      <c r="F26" s="4">
        <v>776</v>
      </c>
      <c r="G26" s="5">
        <v>0.61980830670926512</v>
      </c>
      <c r="H26" s="113" t="s">
        <v>32</v>
      </c>
    </row>
    <row r="27" spans="1:8" x14ac:dyDescent="0.25">
      <c r="A27" s="156"/>
      <c r="B27" s="7" t="s">
        <v>47</v>
      </c>
      <c r="C27" s="4">
        <v>1139</v>
      </c>
      <c r="D27" s="4">
        <v>944</v>
      </c>
      <c r="E27" s="5">
        <v>0.82879719051799827</v>
      </c>
      <c r="F27" s="4">
        <v>703</v>
      </c>
      <c r="G27" s="5">
        <v>0.61720807726075499</v>
      </c>
      <c r="H27" s="113" t="s">
        <v>32</v>
      </c>
    </row>
    <row r="28" spans="1:8" x14ac:dyDescent="0.25">
      <c r="A28" s="156"/>
      <c r="B28" s="7" t="s">
        <v>46</v>
      </c>
      <c r="C28" s="4">
        <v>1112</v>
      </c>
      <c r="D28" s="4">
        <v>907</v>
      </c>
      <c r="E28" s="5">
        <v>0.81564748201438853</v>
      </c>
      <c r="F28" s="4">
        <v>688</v>
      </c>
      <c r="G28" s="5">
        <v>0.61870503597122306</v>
      </c>
      <c r="H28" s="113" t="s">
        <v>32</v>
      </c>
    </row>
    <row r="29" spans="1:8" x14ac:dyDescent="0.25">
      <c r="A29" s="157"/>
      <c r="B29" s="48" t="s">
        <v>30</v>
      </c>
      <c r="C29" s="17">
        <f>IFERROR(SUM(C24:C28), "--")</f>
        <v>5748</v>
      </c>
      <c r="D29" s="17">
        <f>IFERROR(SUM(D24:D28), "--")</f>
        <v>4701</v>
      </c>
      <c r="E29" s="95">
        <f>IFERROR(D29/C29, "--" )</f>
        <v>0.81784968684759918</v>
      </c>
      <c r="F29" s="17">
        <f>IFERROR(SUM(F24:F28), "--")</f>
        <v>3518</v>
      </c>
      <c r="G29" s="95">
        <f>IFERROR(F29/C29, "--" )</f>
        <v>0.61203897007654839</v>
      </c>
      <c r="H29" s="96" t="s">
        <v>32</v>
      </c>
    </row>
    <row r="30" spans="1:8" ht="15" customHeight="1" x14ac:dyDescent="0.25">
      <c r="A30" s="152" t="s">
        <v>59</v>
      </c>
      <c r="B30" s="81" t="s">
        <v>0</v>
      </c>
      <c r="C30" s="82">
        <v>85</v>
      </c>
      <c r="D30" s="82">
        <v>72</v>
      </c>
      <c r="E30" s="83">
        <v>0.84705882352941175</v>
      </c>
      <c r="F30" s="82">
        <v>57</v>
      </c>
      <c r="G30" s="83">
        <v>0.6705882352941176</v>
      </c>
      <c r="H30" s="114" t="s">
        <v>32</v>
      </c>
    </row>
    <row r="31" spans="1:8" x14ac:dyDescent="0.25">
      <c r="A31" s="153"/>
      <c r="B31" s="81" t="s">
        <v>1</v>
      </c>
      <c r="C31" s="82">
        <v>67</v>
      </c>
      <c r="D31" s="82">
        <v>55</v>
      </c>
      <c r="E31" s="83">
        <v>0.82089552238805974</v>
      </c>
      <c r="F31" s="82">
        <v>46</v>
      </c>
      <c r="G31" s="83">
        <v>0.68656716417910446</v>
      </c>
      <c r="H31" s="114" t="s">
        <v>32</v>
      </c>
    </row>
    <row r="32" spans="1:8" x14ac:dyDescent="0.25">
      <c r="A32" s="153"/>
      <c r="B32" s="81" t="s">
        <v>2</v>
      </c>
      <c r="C32" s="82">
        <v>85</v>
      </c>
      <c r="D32" s="82">
        <v>77</v>
      </c>
      <c r="E32" s="83">
        <v>0.90588235294117647</v>
      </c>
      <c r="F32" s="82">
        <v>69</v>
      </c>
      <c r="G32" s="83">
        <v>0.81176470588235294</v>
      </c>
      <c r="H32" s="114" t="s">
        <v>32</v>
      </c>
    </row>
    <row r="33" spans="1:8" x14ac:dyDescent="0.25">
      <c r="A33" s="153"/>
      <c r="B33" s="81" t="s">
        <v>47</v>
      </c>
      <c r="C33" s="82">
        <v>94</v>
      </c>
      <c r="D33" s="82">
        <v>81</v>
      </c>
      <c r="E33" s="83">
        <v>0.86170212765957444</v>
      </c>
      <c r="F33" s="82">
        <v>74</v>
      </c>
      <c r="G33" s="83">
        <v>0.78723404255319152</v>
      </c>
      <c r="H33" s="114" t="s">
        <v>32</v>
      </c>
    </row>
    <row r="34" spans="1:8" x14ac:dyDescent="0.25">
      <c r="A34" s="153"/>
      <c r="B34" s="81" t="s">
        <v>46</v>
      </c>
      <c r="C34" s="82">
        <v>78</v>
      </c>
      <c r="D34" s="82">
        <v>75</v>
      </c>
      <c r="E34" s="83">
        <v>0.96153846153846156</v>
      </c>
      <c r="F34" s="82">
        <v>58</v>
      </c>
      <c r="G34" s="83">
        <v>0.74358974358974361</v>
      </c>
      <c r="H34" s="114" t="s">
        <v>32</v>
      </c>
    </row>
    <row r="35" spans="1:8" x14ac:dyDescent="0.25">
      <c r="A35" s="154"/>
      <c r="B35" s="88" t="s">
        <v>30</v>
      </c>
      <c r="C35" s="100">
        <f>IFERROR(SUM(C30:C34), "--")</f>
        <v>409</v>
      </c>
      <c r="D35" s="100">
        <f>IFERROR(SUM(D30:D34), "--")</f>
        <v>360</v>
      </c>
      <c r="E35" s="102">
        <f>IFERROR(D35/C35, "--" )</f>
        <v>0.88019559902200484</v>
      </c>
      <c r="F35" s="100">
        <f>IFERROR(SUM(F30:F34), "--")</f>
        <v>304</v>
      </c>
      <c r="G35" s="102">
        <f>IFERROR(F35/C35, "--" )</f>
        <v>0.74327628361858189</v>
      </c>
      <c r="H35" s="101" t="s">
        <v>32</v>
      </c>
    </row>
    <row r="36" spans="1:8" x14ac:dyDescent="0.25">
      <c r="A36" s="144" t="s">
        <v>16</v>
      </c>
      <c r="B36" s="7" t="s">
        <v>0</v>
      </c>
      <c r="C36" s="4">
        <v>593</v>
      </c>
      <c r="D36" s="4">
        <v>523</v>
      </c>
      <c r="E36" s="5">
        <v>0.88195615514333892</v>
      </c>
      <c r="F36" s="4">
        <v>485</v>
      </c>
      <c r="G36" s="5">
        <v>0.81787521079258008</v>
      </c>
      <c r="H36" s="113" t="s">
        <v>32</v>
      </c>
    </row>
    <row r="37" spans="1:8" x14ac:dyDescent="0.25">
      <c r="A37" s="145"/>
      <c r="B37" s="7" t="s">
        <v>1</v>
      </c>
      <c r="C37" s="4">
        <v>635</v>
      </c>
      <c r="D37" s="4">
        <v>555</v>
      </c>
      <c r="E37" s="5">
        <v>0.87401574803149606</v>
      </c>
      <c r="F37" s="4">
        <v>497</v>
      </c>
      <c r="G37" s="5">
        <v>0.78267716535433074</v>
      </c>
      <c r="H37" s="113" t="s">
        <v>32</v>
      </c>
    </row>
    <row r="38" spans="1:8" x14ac:dyDescent="0.25">
      <c r="A38" s="145"/>
      <c r="B38" s="7" t="s">
        <v>2</v>
      </c>
      <c r="C38" s="24">
        <v>598</v>
      </c>
      <c r="D38" s="24">
        <v>547</v>
      </c>
      <c r="E38" s="5">
        <v>0.9147157190635451</v>
      </c>
      <c r="F38" s="24">
        <v>473</v>
      </c>
      <c r="G38" s="5">
        <v>0.79096989966555187</v>
      </c>
      <c r="H38" s="115" t="s">
        <v>32</v>
      </c>
    </row>
    <row r="39" spans="1:8" x14ac:dyDescent="0.25">
      <c r="A39" s="145"/>
      <c r="B39" s="7" t="s">
        <v>47</v>
      </c>
      <c r="C39" s="4">
        <v>638</v>
      </c>
      <c r="D39" s="4">
        <v>584</v>
      </c>
      <c r="E39" s="5">
        <v>0.91536050156739812</v>
      </c>
      <c r="F39" s="4">
        <v>527</v>
      </c>
      <c r="G39" s="5">
        <v>0.8260188087774295</v>
      </c>
      <c r="H39" s="113" t="s">
        <v>32</v>
      </c>
    </row>
    <row r="40" spans="1:8" x14ac:dyDescent="0.25">
      <c r="A40" s="145"/>
      <c r="B40" s="7" t="s">
        <v>46</v>
      </c>
      <c r="C40" s="4">
        <v>580</v>
      </c>
      <c r="D40" s="4">
        <v>515</v>
      </c>
      <c r="E40" s="5">
        <v>0.88793103448275867</v>
      </c>
      <c r="F40" s="4">
        <v>468</v>
      </c>
      <c r="G40" s="5">
        <v>0.80689655172413788</v>
      </c>
      <c r="H40" s="113" t="s">
        <v>32</v>
      </c>
    </row>
    <row r="41" spans="1:8" x14ac:dyDescent="0.25">
      <c r="A41" s="146"/>
      <c r="B41" s="48" t="s">
        <v>30</v>
      </c>
      <c r="C41" s="17">
        <f>IFERROR(SUM(C36:C40), "--")</f>
        <v>3044</v>
      </c>
      <c r="D41" s="17">
        <f>IFERROR(SUM(D36:D40), "--")</f>
        <v>2724</v>
      </c>
      <c r="E41" s="95">
        <f>IFERROR(D41/C41, "--" )</f>
        <v>0.89487516425755587</v>
      </c>
      <c r="F41" s="17">
        <f>IFERROR(SUM(F36:F40), "--")</f>
        <v>2450</v>
      </c>
      <c r="G41" s="95">
        <f>IFERROR(F41/C41, "--" )</f>
        <v>0.80486202365308801</v>
      </c>
      <c r="H41" s="96" t="s">
        <v>32</v>
      </c>
    </row>
    <row r="42" spans="1:8" x14ac:dyDescent="0.25">
      <c r="A42" s="141" t="s">
        <v>17</v>
      </c>
      <c r="B42" s="81" t="s">
        <v>0</v>
      </c>
      <c r="C42" s="82">
        <v>476</v>
      </c>
      <c r="D42" s="82">
        <v>416</v>
      </c>
      <c r="E42" s="83">
        <v>0.87394957983193278</v>
      </c>
      <c r="F42" s="82">
        <v>352</v>
      </c>
      <c r="G42" s="83">
        <v>0.73949579831932777</v>
      </c>
      <c r="H42" s="114" t="s">
        <v>32</v>
      </c>
    </row>
    <row r="43" spans="1:8" x14ac:dyDescent="0.25">
      <c r="A43" s="142"/>
      <c r="B43" s="81" t="s">
        <v>1</v>
      </c>
      <c r="C43" s="82">
        <v>484</v>
      </c>
      <c r="D43" s="82">
        <v>408</v>
      </c>
      <c r="E43" s="83">
        <v>0.84297520661157022</v>
      </c>
      <c r="F43" s="82">
        <v>338</v>
      </c>
      <c r="G43" s="83">
        <v>0.69834710743801653</v>
      </c>
      <c r="H43" s="114" t="s">
        <v>32</v>
      </c>
    </row>
    <row r="44" spans="1:8" x14ac:dyDescent="0.25">
      <c r="A44" s="142"/>
      <c r="B44" s="81" t="s">
        <v>2</v>
      </c>
      <c r="C44" s="82">
        <v>519</v>
      </c>
      <c r="D44" s="82">
        <v>457</v>
      </c>
      <c r="E44" s="83">
        <v>0.88053949903660889</v>
      </c>
      <c r="F44" s="82">
        <v>378</v>
      </c>
      <c r="G44" s="83">
        <v>0.72832369942196529</v>
      </c>
      <c r="H44" s="114" t="s">
        <v>32</v>
      </c>
    </row>
    <row r="45" spans="1:8" x14ac:dyDescent="0.25">
      <c r="A45" s="142"/>
      <c r="B45" s="81" t="s">
        <v>47</v>
      </c>
      <c r="C45" s="82">
        <v>504</v>
      </c>
      <c r="D45" s="82">
        <v>440</v>
      </c>
      <c r="E45" s="83">
        <v>0.87301587301587302</v>
      </c>
      <c r="F45" s="82">
        <v>391</v>
      </c>
      <c r="G45" s="83">
        <v>0.77579365079365081</v>
      </c>
      <c r="H45" s="114" t="s">
        <v>32</v>
      </c>
    </row>
    <row r="46" spans="1:8" x14ac:dyDescent="0.25">
      <c r="A46" s="142"/>
      <c r="B46" s="81" t="s">
        <v>46</v>
      </c>
      <c r="C46" s="82">
        <v>416</v>
      </c>
      <c r="D46" s="82">
        <v>370</v>
      </c>
      <c r="E46" s="83">
        <v>0.88942307692307687</v>
      </c>
      <c r="F46" s="82">
        <v>315</v>
      </c>
      <c r="G46" s="83">
        <v>0.75721153846153844</v>
      </c>
      <c r="H46" s="114" t="s">
        <v>32</v>
      </c>
    </row>
    <row r="47" spans="1:8" x14ac:dyDescent="0.25">
      <c r="A47" s="143"/>
      <c r="B47" s="88" t="s">
        <v>30</v>
      </c>
      <c r="C47" s="100">
        <f>IFERROR(SUM(C42:C46), "--")</f>
        <v>2399</v>
      </c>
      <c r="D47" s="100">
        <f>IFERROR(SUM(D42:D46), "--")</f>
        <v>2091</v>
      </c>
      <c r="E47" s="102">
        <f>IFERROR(D47/C47, "--" )</f>
        <v>0.87161317215506462</v>
      </c>
      <c r="F47" s="100">
        <f>IFERROR(SUM(F42:F46), "--")</f>
        <v>1774</v>
      </c>
      <c r="G47" s="102">
        <f>IFERROR(F47/C47, "--" )</f>
        <v>0.73947478115881615</v>
      </c>
      <c r="H47" s="101" t="s">
        <v>32</v>
      </c>
    </row>
    <row r="48" spans="1:8" x14ac:dyDescent="0.25">
      <c r="A48" s="144" t="s">
        <v>91</v>
      </c>
      <c r="B48" s="7" t="s">
        <v>0</v>
      </c>
      <c r="C48" s="4">
        <v>6935</v>
      </c>
      <c r="D48" s="4">
        <v>5824</v>
      </c>
      <c r="E48" s="5">
        <v>0.83979812545061283</v>
      </c>
      <c r="F48" s="4">
        <v>4599</v>
      </c>
      <c r="G48" s="5">
        <v>0.66315789473684206</v>
      </c>
      <c r="H48" s="113" t="s">
        <v>32</v>
      </c>
    </row>
    <row r="49" spans="1:8" x14ac:dyDescent="0.25">
      <c r="A49" s="145"/>
      <c r="B49" s="7" t="s">
        <v>1</v>
      </c>
      <c r="C49" s="4">
        <v>6686</v>
      </c>
      <c r="D49" s="4">
        <v>5624</v>
      </c>
      <c r="E49" s="5">
        <v>0.84116063416093334</v>
      </c>
      <c r="F49" s="4">
        <v>4473</v>
      </c>
      <c r="G49" s="5">
        <v>0.66900987137301826</v>
      </c>
      <c r="H49" s="113" t="s">
        <v>32</v>
      </c>
    </row>
    <row r="50" spans="1:8" x14ac:dyDescent="0.25">
      <c r="A50" s="145"/>
      <c r="B50" s="7" t="s">
        <v>2</v>
      </c>
      <c r="C50" s="4">
        <v>7035</v>
      </c>
      <c r="D50" s="4">
        <v>5948</v>
      </c>
      <c r="E50" s="5">
        <v>0.84548685145700075</v>
      </c>
      <c r="F50" s="4">
        <v>4691</v>
      </c>
      <c r="G50" s="5">
        <v>0.66680881307746975</v>
      </c>
      <c r="H50" s="113" t="s">
        <v>32</v>
      </c>
    </row>
    <row r="51" spans="1:8" x14ac:dyDescent="0.25">
      <c r="A51" s="145"/>
      <c r="B51" s="7" t="s">
        <v>47</v>
      </c>
      <c r="C51" s="4">
        <v>7172</v>
      </c>
      <c r="D51" s="4">
        <v>6159</v>
      </c>
      <c r="E51" s="5">
        <v>0.85875627440044622</v>
      </c>
      <c r="F51" s="4">
        <v>4993</v>
      </c>
      <c r="G51" s="5">
        <v>0.69617958728388174</v>
      </c>
      <c r="H51" s="113" t="s">
        <v>32</v>
      </c>
    </row>
    <row r="52" spans="1:8" x14ac:dyDescent="0.25">
      <c r="A52" s="145"/>
      <c r="B52" s="7" t="s">
        <v>46</v>
      </c>
      <c r="C52" s="4">
        <v>7108</v>
      </c>
      <c r="D52" s="4">
        <v>6148</v>
      </c>
      <c r="E52" s="5">
        <v>0.86494091164884634</v>
      </c>
      <c r="F52" s="4">
        <v>4960</v>
      </c>
      <c r="G52" s="5">
        <v>0.69780528981429379</v>
      </c>
      <c r="H52" s="113" t="s">
        <v>32</v>
      </c>
    </row>
    <row r="53" spans="1:8" x14ac:dyDescent="0.25">
      <c r="A53" s="146"/>
      <c r="B53" s="48" t="s">
        <v>30</v>
      </c>
      <c r="C53" s="17">
        <f>IFERROR(SUM(C48:C52), "--")</f>
        <v>34936</v>
      </c>
      <c r="D53" s="17">
        <f>IFERROR(SUM(D48:D52), "--")</f>
        <v>29703</v>
      </c>
      <c r="E53" s="95">
        <f>IFERROR(D53/C53, "--" )</f>
        <v>0.85021181589191663</v>
      </c>
      <c r="F53" s="17">
        <f>IFERROR(SUM(F48:F52), "--")</f>
        <v>23716</v>
      </c>
      <c r="G53" s="95">
        <f>IFERROR(F53/C53, "--" )</f>
        <v>0.67884130982367763</v>
      </c>
      <c r="H53" s="96" t="s">
        <v>32</v>
      </c>
    </row>
    <row r="54" spans="1:8" x14ac:dyDescent="0.25">
      <c r="A54" s="141" t="s">
        <v>18</v>
      </c>
      <c r="B54" s="81" t="s">
        <v>0</v>
      </c>
      <c r="C54" s="82">
        <v>87</v>
      </c>
      <c r="D54" s="82">
        <v>73</v>
      </c>
      <c r="E54" s="83">
        <v>0.83908045977011492</v>
      </c>
      <c r="F54" s="82">
        <v>57</v>
      </c>
      <c r="G54" s="83">
        <v>0.65517241379310343</v>
      </c>
      <c r="H54" s="114" t="s">
        <v>32</v>
      </c>
    </row>
    <row r="55" spans="1:8" x14ac:dyDescent="0.25">
      <c r="A55" s="142"/>
      <c r="B55" s="81" t="s">
        <v>1</v>
      </c>
      <c r="C55" s="82">
        <v>59</v>
      </c>
      <c r="D55" s="82">
        <v>40</v>
      </c>
      <c r="E55" s="83">
        <v>0.67796610169491522</v>
      </c>
      <c r="F55" s="82">
        <v>32</v>
      </c>
      <c r="G55" s="83">
        <v>0.5423728813559322</v>
      </c>
      <c r="H55" s="114" t="s">
        <v>32</v>
      </c>
    </row>
    <row r="56" spans="1:8" x14ac:dyDescent="0.25">
      <c r="A56" s="142"/>
      <c r="B56" s="81" t="s">
        <v>2</v>
      </c>
      <c r="C56" s="82">
        <v>87</v>
      </c>
      <c r="D56" s="82">
        <v>75</v>
      </c>
      <c r="E56" s="83">
        <v>0.86206896551724133</v>
      </c>
      <c r="F56" s="82">
        <v>51</v>
      </c>
      <c r="G56" s="83">
        <v>0.58620689655172409</v>
      </c>
      <c r="H56" s="114" t="s">
        <v>32</v>
      </c>
    </row>
    <row r="57" spans="1:8" x14ac:dyDescent="0.25">
      <c r="A57" s="142"/>
      <c r="B57" s="81" t="s">
        <v>47</v>
      </c>
      <c r="C57" s="82">
        <v>70</v>
      </c>
      <c r="D57" s="82">
        <v>59</v>
      </c>
      <c r="E57" s="83">
        <v>0.84285714285714286</v>
      </c>
      <c r="F57" s="82">
        <v>37</v>
      </c>
      <c r="G57" s="83">
        <v>0.52857142857142858</v>
      </c>
      <c r="H57" s="114" t="s">
        <v>32</v>
      </c>
    </row>
    <row r="58" spans="1:8" x14ac:dyDescent="0.25">
      <c r="A58" s="142"/>
      <c r="B58" s="81" t="s">
        <v>46</v>
      </c>
      <c r="C58" s="82">
        <v>65</v>
      </c>
      <c r="D58" s="82">
        <v>44</v>
      </c>
      <c r="E58" s="83">
        <v>0.67692307692307696</v>
      </c>
      <c r="F58" s="82">
        <v>29</v>
      </c>
      <c r="G58" s="83">
        <v>0.44615384615384618</v>
      </c>
      <c r="H58" s="114" t="s">
        <v>32</v>
      </c>
    </row>
    <row r="59" spans="1:8" x14ac:dyDescent="0.25">
      <c r="A59" s="143"/>
      <c r="B59" s="88" t="s">
        <v>30</v>
      </c>
      <c r="C59" s="100">
        <f>IFERROR(SUM(C54:C58), "--")</f>
        <v>368</v>
      </c>
      <c r="D59" s="100">
        <f>IFERROR(SUM(D54:D58), "--")</f>
        <v>291</v>
      </c>
      <c r="E59" s="102">
        <f>IFERROR(D59/C59, "--" )</f>
        <v>0.79076086956521741</v>
      </c>
      <c r="F59" s="100">
        <f>IFERROR(SUM(F54:F58), "--")</f>
        <v>206</v>
      </c>
      <c r="G59" s="102">
        <f>IFERROR(F59/C59, "--" )</f>
        <v>0.55978260869565222</v>
      </c>
      <c r="H59" s="101" t="s">
        <v>32</v>
      </c>
    </row>
    <row r="60" spans="1:8" x14ac:dyDescent="0.25">
      <c r="A60" s="155" t="s">
        <v>57</v>
      </c>
      <c r="B60" s="7" t="s">
        <v>0</v>
      </c>
      <c r="C60" s="4">
        <v>8942</v>
      </c>
      <c r="D60" s="4">
        <v>7913</v>
      </c>
      <c r="E60" s="5">
        <v>0.88492507269067322</v>
      </c>
      <c r="F60" s="4">
        <v>6992</v>
      </c>
      <c r="G60" s="5">
        <v>0.78192798031760236</v>
      </c>
      <c r="H60" s="113" t="s">
        <v>32</v>
      </c>
    </row>
    <row r="61" spans="1:8" x14ac:dyDescent="0.25">
      <c r="A61" s="156"/>
      <c r="B61" s="7" t="s">
        <v>1</v>
      </c>
      <c r="C61" s="4">
        <v>9687</v>
      </c>
      <c r="D61" s="4">
        <v>8696</v>
      </c>
      <c r="E61" s="5">
        <v>0.89769794570042327</v>
      </c>
      <c r="F61" s="4">
        <v>7756</v>
      </c>
      <c r="G61" s="5">
        <v>0.80066067926086504</v>
      </c>
      <c r="H61" s="113" t="s">
        <v>32</v>
      </c>
    </row>
    <row r="62" spans="1:8" x14ac:dyDescent="0.25">
      <c r="A62" s="156"/>
      <c r="B62" s="7" t="s">
        <v>2</v>
      </c>
      <c r="C62" s="4">
        <v>10106</v>
      </c>
      <c r="D62" s="4">
        <v>9102</v>
      </c>
      <c r="E62" s="5">
        <v>0.9006530773797744</v>
      </c>
      <c r="F62" s="4">
        <v>8064</v>
      </c>
      <c r="G62" s="5">
        <v>0.79794181674252918</v>
      </c>
      <c r="H62" s="113" t="s">
        <v>32</v>
      </c>
    </row>
    <row r="63" spans="1:8" x14ac:dyDescent="0.25">
      <c r="A63" s="156"/>
      <c r="B63" s="7" t="s">
        <v>47</v>
      </c>
      <c r="C63" s="4">
        <v>10138</v>
      </c>
      <c r="D63" s="4">
        <v>8993</v>
      </c>
      <c r="E63" s="5">
        <v>0.88705859143815347</v>
      </c>
      <c r="F63" s="4">
        <v>8112</v>
      </c>
      <c r="G63" s="5">
        <v>0.80015782205563224</v>
      </c>
      <c r="H63" s="113" t="s">
        <v>32</v>
      </c>
    </row>
    <row r="64" spans="1:8" x14ac:dyDescent="0.25">
      <c r="A64" s="156"/>
      <c r="B64" s="7" t="s">
        <v>46</v>
      </c>
      <c r="C64" s="4">
        <v>9862</v>
      </c>
      <c r="D64" s="4">
        <v>8874</v>
      </c>
      <c r="E64" s="5">
        <v>0.89981748124112759</v>
      </c>
      <c r="F64" s="4">
        <v>7901</v>
      </c>
      <c r="G64" s="5">
        <v>0.8011559521395254</v>
      </c>
      <c r="H64" s="113" t="s">
        <v>32</v>
      </c>
    </row>
    <row r="65" spans="1:8" x14ac:dyDescent="0.25">
      <c r="A65" s="157"/>
      <c r="B65" s="48" t="s">
        <v>30</v>
      </c>
      <c r="C65" s="17">
        <f>IFERROR(SUM(C60:C64), "--")</f>
        <v>48735</v>
      </c>
      <c r="D65" s="17">
        <f>IFERROR(SUM(D60:D64), "--")</f>
        <v>43578</v>
      </c>
      <c r="E65" s="95">
        <f>IFERROR(D65/C65, "--" )</f>
        <v>0.89418282548476458</v>
      </c>
      <c r="F65" s="17">
        <f>IFERROR(SUM(F60:F64), "--")</f>
        <v>38825</v>
      </c>
      <c r="G65" s="95">
        <f>IFERROR(F65/C65, "--" )</f>
        <v>0.79665538114291579</v>
      </c>
      <c r="H65" s="96" t="s">
        <v>32</v>
      </c>
    </row>
    <row r="66" spans="1:8" ht="15" customHeight="1" x14ac:dyDescent="0.25">
      <c r="A66" s="152" t="s">
        <v>61</v>
      </c>
      <c r="B66" s="81" t="s">
        <v>0</v>
      </c>
      <c r="C66" s="82">
        <v>1491</v>
      </c>
      <c r="D66" s="82">
        <v>1267</v>
      </c>
      <c r="E66" s="83">
        <v>0.84976525821596249</v>
      </c>
      <c r="F66" s="82">
        <v>1037</v>
      </c>
      <c r="G66" s="83">
        <v>0.69550637156270956</v>
      </c>
      <c r="H66" s="114" t="s">
        <v>32</v>
      </c>
    </row>
    <row r="67" spans="1:8" x14ac:dyDescent="0.25">
      <c r="A67" s="153"/>
      <c r="B67" s="81" t="s">
        <v>1</v>
      </c>
      <c r="C67" s="82">
        <v>1532</v>
      </c>
      <c r="D67" s="82">
        <v>1305</v>
      </c>
      <c r="E67" s="83">
        <v>0.85182767624020883</v>
      </c>
      <c r="F67" s="82">
        <v>1072</v>
      </c>
      <c r="G67" s="83">
        <v>0.69973890339425593</v>
      </c>
      <c r="H67" s="114" t="s">
        <v>32</v>
      </c>
    </row>
    <row r="68" spans="1:8" x14ac:dyDescent="0.25">
      <c r="A68" s="153"/>
      <c r="B68" s="81" t="s">
        <v>2</v>
      </c>
      <c r="C68" s="82">
        <v>1656</v>
      </c>
      <c r="D68" s="82">
        <v>1434</v>
      </c>
      <c r="E68" s="83">
        <v>0.86594202898550721</v>
      </c>
      <c r="F68" s="82">
        <v>1206</v>
      </c>
      <c r="G68" s="83">
        <v>0.72826086956521741</v>
      </c>
      <c r="H68" s="114" t="s">
        <v>32</v>
      </c>
    </row>
    <row r="69" spans="1:8" x14ac:dyDescent="0.25">
      <c r="A69" s="153"/>
      <c r="B69" s="81" t="s">
        <v>47</v>
      </c>
      <c r="C69" s="82">
        <v>1617</v>
      </c>
      <c r="D69" s="82">
        <v>1411</v>
      </c>
      <c r="E69" s="83">
        <v>0.87260358688930117</v>
      </c>
      <c r="F69" s="82">
        <v>1218</v>
      </c>
      <c r="G69" s="83">
        <v>0.75324675324675328</v>
      </c>
      <c r="H69" s="114" t="s">
        <v>32</v>
      </c>
    </row>
    <row r="70" spans="1:8" x14ac:dyDescent="0.25">
      <c r="A70" s="153"/>
      <c r="B70" s="81" t="s">
        <v>46</v>
      </c>
      <c r="C70" s="82">
        <v>1616</v>
      </c>
      <c r="D70" s="82">
        <v>1417</v>
      </c>
      <c r="E70" s="83">
        <v>0.8768564356435643</v>
      </c>
      <c r="F70" s="82">
        <v>1212</v>
      </c>
      <c r="G70" s="83">
        <v>0.75</v>
      </c>
      <c r="H70" s="114" t="s">
        <v>32</v>
      </c>
    </row>
    <row r="71" spans="1:8" x14ac:dyDescent="0.25">
      <c r="A71" s="154"/>
      <c r="B71" s="88" t="s">
        <v>30</v>
      </c>
      <c r="C71" s="100">
        <f>IFERROR(SUM(C66:C70), "--")</f>
        <v>7912</v>
      </c>
      <c r="D71" s="100">
        <f>IFERROR(SUM(D66:D70), "--")</f>
        <v>6834</v>
      </c>
      <c r="E71" s="102">
        <f>IFERROR(D71/C71, "--" )</f>
        <v>0.86375126390293222</v>
      </c>
      <c r="F71" s="100">
        <f>IFERROR(SUM(F66:F70), "--")</f>
        <v>5745</v>
      </c>
      <c r="G71" s="102">
        <f>IFERROR(F71/C71, "--" )</f>
        <v>0.72611223458038421</v>
      </c>
      <c r="H71" s="101" t="s">
        <v>32</v>
      </c>
    </row>
    <row r="72" spans="1:8" ht="15" customHeight="1" x14ac:dyDescent="0.25">
      <c r="A72" s="164" t="s">
        <v>58</v>
      </c>
      <c r="B72" s="7" t="s">
        <v>0</v>
      </c>
      <c r="C72" s="4">
        <v>289</v>
      </c>
      <c r="D72" s="4">
        <v>243</v>
      </c>
      <c r="E72" s="5">
        <v>0.84083044982698962</v>
      </c>
      <c r="F72" s="4">
        <v>211</v>
      </c>
      <c r="G72" s="5">
        <v>0.73010380622837368</v>
      </c>
      <c r="H72" s="113" t="s">
        <v>32</v>
      </c>
    </row>
    <row r="73" spans="1:8" x14ac:dyDescent="0.25">
      <c r="A73" s="164"/>
      <c r="B73" s="7" t="s">
        <v>1</v>
      </c>
      <c r="C73" s="4">
        <v>231</v>
      </c>
      <c r="D73" s="4">
        <v>210</v>
      </c>
      <c r="E73" s="5">
        <v>0.90909090909090906</v>
      </c>
      <c r="F73" s="4">
        <v>188</v>
      </c>
      <c r="G73" s="5">
        <v>0.81385281385281383</v>
      </c>
      <c r="H73" s="113" t="s">
        <v>32</v>
      </c>
    </row>
    <row r="74" spans="1:8" x14ac:dyDescent="0.25">
      <c r="A74" s="164"/>
      <c r="B74" s="7" t="s">
        <v>2</v>
      </c>
      <c r="C74" s="4">
        <v>178</v>
      </c>
      <c r="D74" s="4">
        <v>149</v>
      </c>
      <c r="E74" s="5">
        <v>0.8370786516853933</v>
      </c>
      <c r="F74" s="4">
        <v>137</v>
      </c>
      <c r="G74" s="5">
        <v>0.7696629213483146</v>
      </c>
      <c r="H74" s="113" t="s">
        <v>32</v>
      </c>
    </row>
    <row r="75" spans="1:8" x14ac:dyDescent="0.25">
      <c r="A75" s="164"/>
      <c r="B75" s="7" t="s">
        <v>47</v>
      </c>
      <c r="C75" s="4">
        <v>165</v>
      </c>
      <c r="D75" s="4">
        <v>141</v>
      </c>
      <c r="E75" s="5">
        <v>0.8545454545454545</v>
      </c>
      <c r="F75" s="4">
        <v>126</v>
      </c>
      <c r="G75" s="5">
        <v>0.76363636363636367</v>
      </c>
      <c r="H75" s="113" t="s">
        <v>32</v>
      </c>
    </row>
    <row r="76" spans="1:8" x14ac:dyDescent="0.25">
      <c r="A76" s="164"/>
      <c r="B76" s="7" t="s">
        <v>46</v>
      </c>
      <c r="C76" s="4">
        <v>130</v>
      </c>
      <c r="D76" s="4">
        <v>114</v>
      </c>
      <c r="E76" s="5">
        <v>0.87692307692307692</v>
      </c>
      <c r="F76" s="4">
        <v>92</v>
      </c>
      <c r="G76" s="5">
        <v>0.70769230769230773</v>
      </c>
      <c r="H76" s="113" t="s">
        <v>32</v>
      </c>
    </row>
    <row r="77" spans="1:8" x14ac:dyDescent="0.25">
      <c r="A77" s="164"/>
      <c r="B77" s="48" t="s">
        <v>30</v>
      </c>
      <c r="C77" s="17">
        <f>IFERROR(SUM(C72:C76), "--")</f>
        <v>993</v>
      </c>
      <c r="D77" s="17">
        <f>IFERROR(SUM(D72:D76), "--")</f>
        <v>857</v>
      </c>
      <c r="E77" s="95">
        <f>IFERROR(D77/C77, "--" )</f>
        <v>0.86304128902316213</v>
      </c>
      <c r="F77" s="17">
        <f>IFERROR(SUM(F72:F76), "--")</f>
        <v>754</v>
      </c>
      <c r="G77" s="95">
        <f>IFERROR(F77/C77, "--" )</f>
        <v>0.75931520644511585</v>
      </c>
      <c r="H77" s="96"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47"/>
  <sheetViews>
    <sheetView zoomScaleNormal="100" zoomScaleSheetLayoutView="100" workbookViewId="0">
      <pane ySplit="11" topLeftCell="A12" activePane="bottomLeft" state="frozen"/>
      <selection pane="bottomLeft" sqref="A1:H2"/>
    </sheetView>
  </sheetViews>
  <sheetFormatPr defaultRowHeight="15" x14ac:dyDescent="0.25"/>
  <cols>
    <col min="1" max="1" width="22.7109375" style="80" customWidth="1"/>
    <col min="2" max="2" width="12.7109375" style="1" customWidth="1"/>
    <col min="3" max="4" width="12.7109375" style="10" customWidth="1"/>
    <col min="5" max="5" width="12.7109375" style="124" customWidth="1"/>
    <col min="6" max="6" width="12.7109375" style="10" customWidth="1"/>
    <col min="7" max="7" width="12.7109375" style="124" customWidth="1"/>
    <col min="8" max="8" width="12.7109375" style="1" customWidth="1"/>
    <col min="9" max="9" width="9.140625" style="3"/>
  </cols>
  <sheetData>
    <row r="1" spans="1:12" x14ac:dyDescent="0.25">
      <c r="A1" s="147" t="s">
        <v>295</v>
      </c>
      <c r="B1" s="147"/>
      <c r="C1" s="147"/>
      <c r="D1" s="147"/>
      <c r="E1" s="147"/>
      <c r="F1" s="147"/>
      <c r="G1" s="147"/>
      <c r="H1" s="147"/>
      <c r="I1" s="13"/>
      <c r="J1" s="12"/>
      <c r="K1" s="12"/>
      <c r="L1" s="12"/>
    </row>
    <row r="2" spans="1:12" x14ac:dyDescent="0.25">
      <c r="A2" s="147"/>
      <c r="B2" s="147"/>
      <c r="C2" s="147"/>
      <c r="D2" s="147"/>
      <c r="E2" s="147"/>
      <c r="F2" s="147"/>
      <c r="G2" s="147"/>
      <c r="H2" s="147"/>
      <c r="I2" s="13"/>
      <c r="J2" s="13"/>
      <c r="K2" s="13"/>
      <c r="L2" s="13"/>
    </row>
    <row r="3" spans="1:12" s="23" customFormat="1" ht="30" x14ac:dyDescent="0.25">
      <c r="A3" s="49"/>
      <c r="B3" s="2" t="s">
        <v>4</v>
      </c>
      <c r="C3" s="126" t="s">
        <v>50</v>
      </c>
      <c r="D3" s="126" t="s">
        <v>51</v>
      </c>
      <c r="E3" s="122" t="s">
        <v>48</v>
      </c>
      <c r="F3" s="126" t="s">
        <v>52</v>
      </c>
      <c r="G3" s="122" t="s">
        <v>3</v>
      </c>
      <c r="H3" s="59" t="s">
        <v>49</v>
      </c>
      <c r="I3" s="50"/>
      <c r="J3" s="50"/>
      <c r="K3" s="50"/>
      <c r="L3" s="50"/>
    </row>
    <row r="4" spans="1:12" x14ac:dyDescent="0.25">
      <c r="A4" s="168" t="s">
        <v>97</v>
      </c>
      <c r="B4" s="7" t="s">
        <v>0</v>
      </c>
      <c r="C4" s="4">
        <v>20092</v>
      </c>
      <c r="D4" s="4">
        <v>17298</v>
      </c>
      <c r="E4" s="123">
        <v>0.86093967748357558</v>
      </c>
      <c r="F4" s="4">
        <v>14503</v>
      </c>
      <c r="G4" s="123">
        <v>0.72182958391399565</v>
      </c>
      <c r="H4" s="14" t="s">
        <v>32</v>
      </c>
      <c r="I4" s="19"/>
      <c r="J4" s="19"/>
      <c r="K4" s="13"/>
      <c r="L4" s="13"/>
    </row>
    <row r="5" spans="1:12" x14ac:dyDescent="0.25">
      <c r="A5" s="169"/>
      <c r="B5" s="7" t="s">
        <v>1</v>
      </c>
      <c r="C5" s="4">
        <v>20432</v>
      </c>
      <c r="D5" s="4">
        <v>17745</v>
      </c>
      <c r="E5" s="5">
        <v>0.86849060297572434</v>
      </c>
      <c r="F5" s="4">
        <v>15040</v>
      </c>
      <c r="G5" s="5">
        <v>0.73610023492560694</v>
      </c>
      <c r="H5" s="6" t="s">
        <v>32</v>
      </c>
      <c r="I5" s="19"/>
      <c r="J5" s="19"/>
      <c r="K5" s="13"/>
      <c r="L5" s="13"/>
    </row>
    <row r="6" spans="1:12" x14ac:dyDescent="0.25">
      <c r="A6" s="169"/>
      <c r="B6" s="7" t="s">
        <v>2</v>
      </c>
      <c r="C6" s="4">
        <v>21516</v>
      </c>
      <c r="D6" s="4">
        <v>18820</v>
      </c>
      <c r="E6" s="5">
        <v>0.87469789923777652</v>
      </c>
      <c r="F6" s="4">
        <v>15845</v>
      </c>
      <c r="G6" s="5">
        <v>0.7364287042201153</v>
      </c>
      <c r="H6" s="6" t="s">
        <v>32</v>
      </c>
      <c r="I6" s="19"/>
      <c r="J6" s="19"/>
      <c r="K6" s="13"/>
      <c r="L6" s="13"/>
    </row>
    <row r="7" spans="1:12" x14ac:dyDescent="0.25">
      <c r="A7" s="169"/>
      <c r="B7" s="7" t="s">
        <v>47</v>
      </c>
      <c r="C7" s="4">
        <v>21537</v>
      </c>
      <c r="D7" s="4">
        <v>18812</v>
      </c>
      <c r="E7" s="5">
        <v>0.87347355713423414</v>
      </c>
      <c r="F7" s="4">
        <v>16181</v>
      </c>
      <c r="G7" s="5">
        <v>0.75131169615081028</v>
      </c>
      <c r="H7" s="6" t="s">
        <v>32</v>
      </c>
      <c r="I7" s="19"/>
      <c r="J7" s="19"/>
      <c r="K7" s="13"/>
      <c r="L7" s="13"/>
    </row>
    <row r="8" spans="1:12" x14ac:dyDescent="0.25">
      <c r="A8" s="169"/>
      <c r="B8" s="7" t="s">
        <v>46</v>
      </c>
      <c r="C8" s="4">
        <v>20967</v>
      </c>
      <c r="D8" s="4">
        <v>18464</v>
      </c>
      <c r="E8" s="5">
        <v>0.88062192969905084</v>
      </c>
      <c r="F8" s="4">
        <v>15723</v>
      </c>
      <c r="G8" s="5">
        <v>0.74989268851051649</v>
      </c>
      <c r="H8" s="6" t="s">
        <v>32</v>
      </c>
      <c r="I8" s="19"/>
      <c r="J8" s="19"/>
      <c r="K8" s="13"/>
      <c r="L8" s="13"/>
    </row>
    <row r="9" spans="1:12" x14ac:dyDescent="0.25">
      <c r="A9" s="170"/>
      <c r="B9" s="48" t="s">
        <v>30</v>
      </c>
      <c r="C9" s="17">
        <f>IFERROR(SUM(C4:C8), "--")</f>
        <v>104544</v>
      </c>
      <c r="D9" s="17">
        <f>IFERROR(SUM(D4:D8), "--")</f>
        <v>91139</v>
      </c>
      <c r="E9" s="95">
        <f>IFERROR(D9/C9, "--" )</f>
        <v>0.87177647689011328</v>
      </c>
      <c r="F9" s="17">
        <f>IFERROR(SUM(F4:F8), "--")</f>
        <v>77292</v>
      </c>
      <c r="G9" s="95">
        <f>IFERROR(F9/C9, "--" )</f>
        <v>0.73932506887052341</v>
      </c>
      <c r="H9" s="96" t="s">
        <v>32</v>
      </c>
      <c r="I9" s="19"/>
      <c r="J9" s="19"/>
      <c r="K9" s="13"/>
      <c r="L9" s="13"/>
    </row>
    <row r="10" spans="1:12" x14ac:dyDescent="0.25">
      <c r="A10" s="103"/>
    </row>
    <row r="11" spans="1:12" s="23" customFormat="1" ht="30" x14ac:dyDescent="0.25">
      <c r="A11" s="79" t="s">
        <v>285</v>
      </c>
      <c r="B11" s="2" t="s">
        <v>4</v>
      </c>
      <c r="C11" s="126" t="s">
        <v>50</v>
      </c>
      <c r="D11" s="126" t="s">
        <v>51</v>
      </c>
      <c r="E11" s="122" t="s">
        <v>48</v>
      </c>
      <c r="F11" s="126" t="s">
        <v>52</v>
      </c>
      <c r="G11" s="122" t="s">
        <v>3</v>
      </c>
      <c r="H11" s="59" t="s">
        <v>49</v>
      </c>
      <c r="I11" s="51"/>
    </row>
    <row r="12" spans="1:12" ht="15" customHeight="1" x14ac:dyDescent="0.25">
      <c r="A12" s="171" t="s">
        <v>286</v>
      </c>
      <c r="B12" s="7" t="s">
        <v>0</v>
      </c>
      <c r="C12" s="4">
        <v>8803</v>
      </c>
      <c r="D12" s="4">
        <v>7731</v>
      </c>
      <c r="E12" s="5">
        <v>0.87822333295467458</v>
      </c>
      <c r="F12" s="4">
        <v>6509</v>
      </c>
      <c r="G12" s="5">
        <v>0.73940702033397709</v>
      </c>
      <c r="H12" s="113" t="s">
        <v>32</v>
      </c>
    </row>
    <row r="13" spans="1:12" x14ac:dyDescent="0.25">
      <c r="A13" s="172"/>
      <c r="B13" s="7" t="s">
        <v>1</v>
      </c>
      <c r="C13" s="4">
        <v>8653</v>
      </c>
      <c r="D13" s="4">
        <v>7618</v>
      </c>
      <c r="E13" s="5">
        <v>0.8803883046342309</v>
      </c>
      <c r="F13" s="4">
        <v>6537</v>
      </c>
      <c r="G13" s="5">
        <v>0.75546053391887202</v>
      </c>
      <c r="H13" s="113" t="s">
        <v>32</v>
      </c>
      <c r="I13" s="52"/>
    </row>
    <row r="14" spans="1:12" x14ac:dyDescent="0.25">
      <c r="A14" s="172"/>
      <c r="B14" s="7" t="s">
        <v>2</v>
      </c>
      <c r="C14" s="4">
        <v>8951</v>
      </c>
      <c r="D14" s="4">
        <v>7977</v>
      </c>
      <c r="E14" s="5">
        <v>0.89118534241984138</v>
      </c>
      <c r="F14" s="4">
        <v>6797</v>
      </c>
      <c r="G14" s="5">
        <v>0.75935649648084014</v>
      </c>
      <c r="H14" s="113" t="s">
        <v>32</v>
      </c>
      <c r="I14" s="52"/>
    </row>
    <row r="15" spans="1:12" x14ac:dyDescent="0.25">
      <c r="A15" s="172"/>
      <c r="B15" s="7" t="s">
        <v>47</v>
      </c>
      <c r="C15" s="4">
        <v>8702</v>
      </c>
      <c r="D15" s="4">
        <v>7677</v>
      </c>
      <c r="E15" s="5">
        <v>0.8822109859802344</v>
      </c>
      <c r="F15" s="4">
        <v>6664</v>
      </c>
      <c r="G15" s="5">
        <v>0.76580096529533437</v>
      </c>
      <c r="H15" s="113" t="s">
        <v>32</v>
      </c>
      <c r="I15" s="52"/>
    </row>
    <row r="16" spans="1:12" x14ac:dyDescent="0.25">
      <c r="A16" s="172"/>
      <c r="B16" s="7" t="s">
        <v>46</v>
      </c>
      <c r="C16" s="4">
        <v>8426</v>
      </c>
      <c r="D16" s="4">
        <v>7513</v>
      </c>
      <c r="E16" s="5">
        <v>0.89164490861618795</v>
      </c>
      <c r="F16" s="4">
        <v>6376</v>
      </c>
      <c r="G16" s="5">
        <v>0.75670543555661052</v>
      </c>
      <c r="H16" s="113" t="s">
        <v>32</v>
      </c>
      <c r="I16" s="52"/>
    </row>
    <row r="17" spans="1:9" x14ac:dyDescent="0.25">
      <c r="A17" s="173"/>
      <c r="B17" s="48" t="s">
        <v>30</v>
      </c>
      <c r="C17" s="17">
        <f>IFERROR(SUM(C12:C16), "--")</f>
        <v>43535</v>
      </c>
      <c r="D17" s="17">
        <f>IFERROR(SUM(D12:D16), "--")</f>
        <v>38516</v>
      </c>
      <c r="E17" s="95">
        <f>IFERROR(D17/C17, "--" )</f>
        <v>0.88471344894912141</v>
      </c>
      <c r="F17" s="17">
        <f>IFERROR(SUM(F12:F16), "--")</f>
        <v>32883</v>
      </c>
      <c r="G17" s="95">
        <f>IFERROR(F17/C17, "--" )</f>
        <v>0.75532330308946827</v>
      </c>
      <c r="H17" s="96" t="s">
        <v>32</v>
      </c>
      <c r="I17" s="52"/>
    </row>
    <row r="18" spans="1:9" ht="15" customHeight="1" x14ac:dyDescent="0.25">
      <c r="A18" s="165" t="s">
        <v>291</v>
      </c>
      <c r="B18" s="81" t="s">
        <v>0</v>
      </c>
      <c r="C18" s="82">
        <v>1481</v>
      </c>
      <c r="D18" s="82">
        <v>1256</v>
      </c>
      <c r="E18" s="83">
        <v>0.8480756245779878</v>
      </c>
      <c r="F18" s="82">
        <v>1055</v>
      </c>
      <c r="G18" s="83">
        <v>0.71235651586765703</v>
      </c>
      <c r="H18" s="114" t="s">
        <v>32</v>
      </c>
    </row>
    <row r="19" spans="1:9" x14ac:dyDescent="0.25">
      <c r="A19" s="166"/>
      <c r="B19" s="81" t="s">
        <v>1</v>
      </c>
      <c r="C19" s="82">
        <v>1604</v>
      </c>
      <c r="D19" s="82">
        <v>1397</v>
      </c>
      <c r="E19" s="83">
        <v>0.87094763092269323</v>
      </c>
      <c r="F19" s="82">
        <v>1197</v>
      </c>
      <c r="G19" s="83">
        <v>0.74625935162094759</v>
      </c>
      <c r="H19" s="114" t="s">
        <v>32</v>
      </c>
      <c r="I19" s="52"/>
    </row>
    <row r="20" spans="1:9" x14ac:dyDescent="0.25">
      <c r="A20" s="166"/>
      <c r="B20" s="81" t="s">
        <v>2</v>
      </c>
      <c r="C20" s="82">
        <v>1539</v>
      </c>
      <c r="D20" s="82">
        <v>1411</v>
      </c>
      <c r="E20" s="83">
        <v>0.91682910981156596</v>
      </c>
      <c r="F20" s="82">
        <v>1258</v>
      </c>
      <c r="G20" s="83">
        <v>0.81741390513320333</v>
      </c>
      <c r="H20" s="114" t="s">
        <v>32</v>
      </c>
      <c r="I20" s="52"/>
    </row>
    <row r="21" spans="1:9" x14ac:dyDescent="0.25">
      <c r="A21" s="166"/>
      <c r="B21" s="81" t="s">
        <v>47</v>
      </c>
      <c r="C21" s="82">
        <v>1418</v>
      </c>
      <c r="D21" s="82">
        <v>1297</v>
      </c>
      <c r="E21" s="83">
        <v>0.91466854724964741</v>
      </c>
      <c r="F21" s="82">
        <v>1190</v>
      </c>
      <c r="G21" s="83">
        <v>0.83921015514809594</v>
      </c>
      <c r="H21" s="114" t="s">
        <v>32</v>
      </c>
      <c r="I21" s="52"/>
    </row>
    <row r="22" spans="1:9" x14ac:dyDescent="0.25">
      <c r="A22" s="166"/>
      <c r="B22" s="81" t="s">
        <v>46</v>
      </c>
      <c r="C22" s="82">
        <v>1609</v>
      </c>
      <c r="D22" s="82">
        <v>1429</v>
      </c>
      <c r="E22" s="83">
        <v>0.88812927284027343</v>
      </c>
      <c r="F22" s="82">
        <v>1332</v>
      </c>
      <c r="G22" s="83">
        <v>0.82784338098197641</v>
      </c>
      <c r="H22" s="114" t="s">
        <v>32</v>
      </c>
      <c r="I22" s="52"/>
    </row>
    <row r="23" spans="1:9" x14ac:dyDescent="0.25">
      <c r="A23" s="167"/>
      <c r="B23" s="88" t="s">
        <v>30</v>
      </c>
      <c r="C23" s="100">
        <f>IFERROR(SUM(C18:C22), "--")</f>
        <v>7651</v>
      </c>
      <c r="D23" s="100">
        <f>IFERROR(SUM(D18:D22), "--")</f>
        <v>6790</v>
      </c>
      <c r="E23" s="102">
        <f>IFERROR(D23/C23, "--" )</f>
        <v>0.88746569075937787</v>
      </c>
      <c r="F23" s="100">
        <f>IFERROR(SUM(F18:F22), "--")</f>
        <v>6032</v>
      </c>
      <c r="G23" s="102">
        <f>IFERROR(F23/C23, "--" )</f>
        <v>0.78839367402953864</v>
      </c>
      <c r="H23" s="101" t="s">
        <v>32</v>
      </c>
      <c r="I23" s="52"/>
    </row>
    <row r="24" spans="1:9" ht="15" customHeight="1" x14ac:dyDescent="0.25">
      <c r="A24" s="171" t="s">
        <v>287</v>
      </c>
      <c r="B24" s="7" t="s">
        <v>0</v>
      </c>
      <c r="C24" s="4">
        <v>4756</v>
      </c>
      <c r="D24" s="4">
        <v>3992</v>
      </c>
      <c r="E24" s="5">
        <v>0.83936080740117747</v>
      </c>
      <c r="F24" s="4">
        <v>3428</v>
      </c>
      <c r="G24" s="5">
        <v>0.7207737594617325</v>
      </c>
      <c r="H24" s="113" t="s">
        <v>32</v>
      </c>
    </row>
    <row r="25" spans="1:9" x14ac:dyDescent="0.25">
      <c r="A25" s="172"/>
      <c r="B25" s="7" t="s">
        <v>1</v>
      </c>
      <c r="C25" s="4">
        <v>4548</v>
      </c>
      <c r="D25" s="4">
        <v>3909</v>
      </c>
      <c r="E25" s="5">
        <v>0.85949868073878632</v>
      </c>
      <c r="F25" s="4">
        <v>3380</v>
      </c>
      <c r="G25" s="5">
        <v>0.74318381706244507</v>
      </c>
      <c r="H25" s="113" t="s">
        <v>32</v>
      </c>
      <c r="I25" s="52"/>
    </row>
    <row r="26" spans="1:9" x14ac:dyDescent="0.25">
      <c r="A26" s="172"/>
      <c r="B26" s="7" t="s">
        <v>2</v>
      </c>
      <c r="C26" s="4">
        <v>4747</v>
      </c>
      <c r="D26" s="4">
        <v>4063</v>
      </c>
      <c r="E26" s="5">
        <v>0.85590899515483465</v>
      </c>
      <c r="F26" s="4">
        <v>3508</v>
      </c>
      <c r="G26" s="5">
        <v>0.73899304824099432</v>
      </c>
      <c r="H26" s="113" t="s">
        <v>32</v>
      </c>
      <c r="I26" s="52"/>
    </row>
    <row r="27" spans="1:9" x14ac:dyDescent="0.25">
      <c r="A27" s="172"/>
      <c r="B27" s="7" t="s">
        <v>47</v>
      </c>
      <c r="C27" s="121">
        <v>4899</v>
      </c>
      <c r="D27" s="121">
        <v>4275</v>
      </c>
      <c r="E27" s="125">
        <v>0.87262706674831603</v>
      </c>
      <c r="F27" s="121">
        <v>3748</v>
      </c>
      <c r="G27" s="125">
        <v>0.76505409267197388</v>
      </c>
      <c r="H27" s="120" t="s">
        <v>32</v>
      </c>
      <c r="I27" s="52"/>
    </row>
    <row r="28" spans="1:9" x14ac:dyDescent="0.25">
      <c r="A28" s="172"/>
      <c r="B28" s="7" t="s">
        <v>46</v>
      </c>
      <c r="C28" s="4">
        <v>4843</v>
      </c>
      <c r="D28" s="4">
        <v>4230</v>
      </c>
      <c r="E28" s="5">
        <v>0.87342556266776794</v>
      </c>
      <c r="F28" s="4">
        <v>3656</v>
      </c>
      <c r="G28" s="5">
        <v>0.75490398513318191</v>
      </c>
      <c r="H28" s="113" t="s">
        <v>32</v>
      </c>
      <c r="I28" s="52"/>
    </row>
    <row r="29" spans="1:9" x14ac:dyDescent="0.25">
      <c r="A29" s="173"/>
      <c r="B29" s="48" t="s">
        <v>30</v>
      </c>
      <c r="C29" s="17">
        <f>IFERROR(SUM(C24:C28), "--")</f>
        <v>23793</v>
      </c>
      <c r="D29" s="17">
        <f>IFERROR(SUM(D24:D28), "--")</f>
        <v>20469</v>
      </c>
      <c r="E29" s="95">
        <f>IFERROR(D29/C29, "--" )</f>
        <v>0.86029504476106422</v>
      </c>
      <c r="F29" s="17">
        <f>IFERROR(SUM(F24:F28), "--")</f>
        <v>17720</v>
      </c>
      <c r="G29" s="95">
        <f>IFERROR(F29/C29, "--" )</f>
        <v>0.74475686126171559</v>
      </c>
      <c r="H29" s="96" t="s">
        <v>32</v>
      </c>
      <c r="I29" s="52"/>
    </row>
    <row r="30" spans="1:9" ht="15" customHeight="1" x14ac:dyDescent="0.25">
      <c r="A30" s="165" t="s">
        <v>288</v>
      </c>
      <c r="B30" s="81" t="s">
        <v>0</v>
      </c>
      <c r="C30" s="82">
        <v>631</v>
      </c>
      <c r="D30" s="82">
        <v>564</v>
      </c>
      <c r="E30" s="83">
        <v>0.89381933438985739</v>
      </c>
      <c r="F30" s="82">
        <v>496</v>
      </c>
      <c r="G30" s="83">
        <v>0.78605388272583199</v>
      </c>
      <c r="H30" s="114" t="s">
        <v>32</v>
      </c>
    </row>
    <row r="31" spans="1:9" x14ac:dyDescent="0.25">
      <c r="A31" s="166"/>
      <c r="B31" s="81" t="s">
        <v>1</v>
      </c>
      <c r="C31" s="82">
        <v>725</v>
      </c>
      <c r="D31" s="82">
        <v>650</v>
      </c>
      <c r="E31" s="83">
        <v>0.89655172413793105</v>
      </c>
      <c r="F31" s="82">
        <v>567</v>
      </c>
      <c r="G31" s="83">
        <v>0.78206896551724137</v>
      </c>
      <c r="H31" s="114" t="s">
        <v>32</v>
      </c>
      <c r="I31" s="52"/>
    </row>
    <row r="32" spans="1:9" x14ac:dyDescent="0.25">
      <c r="A32" s="166"/>
      <c r="B32" s="81" t="s">
        <v>2</v>
      </c>
      <c r="C32" s="82">
        <v>797</v>
      </c>
      <c r="D32" s="82">
        <v>708</v>
      </c>
      <c r="E32" s="83">
        <v>0.88833124215809289</v>
      </c>
      <c r="F32" s="82">
        <v>612</v>
      </c>
      <c r="G32" s="83">
        <v>0.76787954830614802</v>
      </c>
      <c r="H32" s="114" t="s">
        <v>32</v>
      </c>
      <c r="I32" s="52"/>
    </row>
    <row r="33" spans="1:9" x14ac:dyDescent="0.25">
      <c r="A33" s="166"/>
      <c r="B33" s="81" t="s">
        <v>47</v>
      </c>
      <c r="C33" s="82">
        <v>832</v>
      </c>
      <c r="D33" s="82">
        <v>758</v>
      </c>
      <c r="E33" s="83">
        <v>0.91105769230769229</v>
      </c>
      <c r="F33" s="82">
        <v>651</v>
      </c>
      <c r="G33" s="83">
        <v>0.78245192307692313</v>
      </c>
      <c r="H33" s="114" t="s">
        <v>32</v>
      </c>
      <c r="I33" s="52"/>
    </row>
    <row r="34" spans="1:9" x14ac:dyDescent="0.25">
      <c r="A34" s="166"/>
      <c r="B34" s="81" t="s">
        <v>46</v>
      </c>
      <c r="C34" s="82">
        <v>1114</v>
      </c>
      <c r="D34" s="82">
        <v>1048</v>
      </c>
      <c r="E34" s="83">
        <v>0.94075403949730696</v>
      </c>
      <c r="F34" s="82">
        <v>892</v>
      </c>
      <c r="G34" s="83">
        <v>0.80071813285457805</v>
      </c>
      <c r="H34" s="114" t="s">
        <v>32</v>
      </c>
      <c r="I34" s="52"/>
    </row>
    <row r="35" spans="1:9" x14ac:dyDescent="0.25">
      <c r="A35" s="167"/>
      <c r="B35" s="88" t="s">
        <v>30</v>
      </c>
      <c r="C35" s="100">
        <f>IFERROR(SUM(C30:C34), "--")</f>
        <v>4099</v>
      </c>
      <c r="D35" s="100">
        <f>IFERROR(SUM(D30:D34), "--")</f>
        <v>3728</v>
      </c>
      <c r="E35" s="102">
        <f>IFERROR(D35/C35, "--" )</f>
        <v>0.9094901195413515</v>
      </c>
      <c r="F35" s="100">
        <f>IFERROR(SUM(F30:F34), "--")</f>
        <v>3218</v>
      </c>
      <c r="G35" s="102">
        <f>IFERROR(F35/C35, "--" )</f>
        <v>0.78506952915345207</v>
      </c>
      <c r="H35" s="101" t="s">
        <v>32</v>
      </c>
      <c r="I35" s="52"/>
    </row>
    <row r="36" spans="1:9" ht="15" customHeight="1" x14ac:dyDescent="0.25">
      <c r="A36" s="171" t="s">
        <v>289</v>
      </c>
      <c r="B36" s="7" t="s">
        <v>0</v>
      </c>
      <c r="C36" s="121">
        <v>17</v>
      </c>
      <c r="D36" s="121">
        <v>10</v>
      </c>
      <c r="E36" s="125">
        <v>0.58823529411764708</v>
      </c>
      <c r="F36" s="121">
        <v>9</v>
      </c>
      <c r="G36" s="125">
        <v>0.52941176470588236</v>
      </c>
      <c r="H36" s="120" t="s">
        <v>32</v>
      </c>
    </row>
    <row r="37" spans="1:9" x14ac:dyDescent="0.25">
      <c r="A37" s="172"/>
      <c r="B37" s="7" t="s">
        <v>1</v>
      </c>
      <c r="C37" s="4">
        <v>12</v>
      </c>
      <c r="D37" s="4">
        <v>9</v>
      </c>
      <c r="E37" s="5">
        <v>0.75</v>
      </c>
      <c r="F37" s="4">
        <v>9</v>
      </c>
      <c r="G37" s="5">
        <v>0.75</v>
      </c>
      <c r="H37" s="113" t="s">
        <v>32</v>
      </c>
      <c r="I37" s="52"/>
    </row>
    <row r="38" spans="1:9" x14ac:dyDescent="0.25">
      <c r="A38" s="172"/>
      <c r="B38" s="7" t="s">
        <v>2</v>
      </c>
      <c r="C38" s="4">
        <v>10</v>
      </c>
      <c r="D38" s="4">
        <v>9</v>
      </c>
      <c r="E38" s="5">
        <v>0.9</v>
      </c>
      <c r="F38" s="4">
        <v>5</v>
      </c>
      <c r="G38" s="5">
        <v>0.5</v>
      </c>
      <c r="H38" s="113" t="s">
        <v>32</v>
      </c>
      <c r="I38" s="52"/>
    </row>
    <row r="39" spans="1:9" x14ac:dyDescent="0.25">
      <c r="A39" s="172"/>
      <c r="B39" s="7" t="s">
        <v>47</v>
      </c>
      <c r="C39" s="121">
        <v>8</v>
      </c>
      <c r="D39" s="121">
        <v>8</v>
      </c>
      <c r="E39" s="125">
        <v>1</v>
      </c>
      <c r="F39" s="121">
        <v>8</v>
      </c>
      <c r="G39" s="125">
        <v>1</v>
      </c>
      <c r="H39" s="120" t="s">
        <v>32</v>
      </c>
      <c r="I39" s="52"/>
    </row>
    <row r="40" spans="1:9" x14ac:dyDescent="0.25">
      <c r="A40" s="172"/>
      <c r="B40" s="7" t="s">
        <v>46</v>
      </c>
      <c r="C40" s="127" t="s">
        <v>32</v>
      </c>
      <c r="D40" s="127" t="s">
        <v>32</v>
      </c>
      <c r="E40" s="125" t="s">
        <v>32</v>
      </c>
      <c r="F40" s="127" t="s">
        <v>32</v>
      </c>
      <c r="G40" s="125" t="s">
        <v>32</v>
      </c>
      <c r="H40" s="120" t="s">
        <v>32</v>
      </c>
      <c r="I40" s="52"/>
    </row>
    <row r="41" spans="1:9" x14ac:dyDescent="0.25">
      <c r="A41" s="173"/>
      <c r="B41" s="48" t="s">
        <v>30</v>
      </c>
      <c r="C41" s="17">
        <f>IFERROR(SUM(C36:C40), "--")</f>
        <v>47</v>
      </c>
      <c r="D41" s="17">
        <f>IFERROR(SUM(D36:D40), "--")</f>
        <v>36</v>
      </c>
      <c r="E41" s="95">
        <f>IFERROR(D41/C41, "--" )</f>
        <v>0.76595744680851063</v>
      </c>
      <c r="F41" s="17">
        <f>IFERROR(SUM(F36:F40), "--")</f>
        <v>31</v>
      </c>
      <c r="G41" s="95">
        <f>IFERROR(F41/C41, "--" )</f>
        <v>0.65957446808510634</v>
      </c>
      <c r="H41" s="96" t="s">
        <v>32</v>
      </c>
      <c r="I41" s="52"/>
    </row>
    <row r="42" spans="1:9" ht="15" customHeight="1" x14ac:dyDescent="0.25">
      <c r="A42" s="165" t="s">
        <v>290</v>
      </c>
      <c r="B42" s="81" t="s">
        <v>0</v>
      </c>
      <c r="C42" s="82">
        <v>4404</v>
      </c>
      <c r="D42" s="82">
        <v>3745</v>
      </c>
      <c r="E42" s="83">
        <v>0.85036330608537691</v>
      </c>
      <c r="F42" s="82">
        <v>3006</v>
      </c>
      <c r="G42" s="83">
        <v>0.68256130790190739</v>
      </c>
      <c r="H42" s="114" t="s">
        <v>32</v>
      </c>
    </row>
    <row r="43" spans="1:9" x14ac:dyDescent="0.25">
      <c r="A43" s="166"/>
      <c r="B43" s="81" t="s">
        <v>1</v>
      </c>
      <c r="C43" s="82">
        <v>4890</v>
      </c>
      <c r="D43" s="82">
        <v>4162</v>
      </c>
      <c r="E43" s="83">
        <v>0.85112474437627816</v>
      </c>
      <c r="F43" s="82">
        <v>3350</v>
      </c>
      <c r="G43" s="83">
        <v>0.68507157464212676</v>
      </c>
      <c r="H43" s="114" t="s">
        <v>32</v>
      </c>
      <c r="I43" s="52"/>
    </row>
    <row r="44" spans="1:9" x14ac:dyDescent="0.25">
      <c r="A44" s="166"/>
      <c r="B44" s="81" t="s">
        <v>2</v>
      </c>
      <c r="C44" s="82">
        <v>5472</v>
      </c>
      <c r="D44" s="82">
        <v>4652</v>
      </c>
      <c r="E44" s="83">
        <v>0.85014619883040932</v>
      </c>
      <c r="F44" s="82">
        <v>3665</v>
      </c>
      <c r="G44" s="83">
        <v>0.66977339181286555</v>
      </c>
      <c r="H44" s="114" t="s">
        <v>32</v>
      </c>
      <c r="I44" s="52"/>
    </row>
    <row r="45" spans="1:9" x14ac:dyDescent="0.25">
      <c r="A45" s="166"/>
      <c r="B45" s="81" t="s">
        <v>47</v>
      </c>
      <c r="C45" s="82">
        <v>5678</v>
      </c>
      <c r="D45" s="82">
        <v>4797</v>
      </c>
      <c r="E45" s="83">
        <v>0.84483973230010567</v>
      </c>
      <c r="F45" s="82">
        <v>3920</v>
      </c>
      <c r="G45" s="83">
        <v>0.69038393800634024</v>
      </c>
      <c r="H45" s="114" t="s">
        <v>32</v>
      </c>
      <c r="I45" s="52"/>
    </row>
    <row r="46" spans="1:9" x14ac:dyDescent="0.25">
      <c r="A46" s="166"/>
      <c r="B46" s="81" t="s">
        <v>46</v>
      </c>
      <c r="C46" s="82">
        <v>4975</v>
      </c>
      <c r="D46" s="82">
        <v>4244</v>
      </c>
      <c r="E46" s="83">
        <v>0.85306532663316581</v>
      </c>
      <c r="F46" s="82">
        <v>3467</v>
      </c>
      <c r="G46" s="83">
        <v>0.69688442211055279</v>
      </c>
      <c r="H46" s="114" t="s">
        <v>32</v>
      </c>
      <c r="I46" s="52"/>
    </row>
    <row r="47" spans="1:9" x14ac:dyDescent="0.25">
      <c r="A47" s="167"/>
      <c r="B47" s="88" t="s">
        <v>30</v>
      </c>
      <c r="C47" s="100">
        <f>IFERROR(SUM(C42:C46), "--")</f>
        <v>25419</v>
      </c>
      <c r="D47" s="100">
        <f>IFERROR(SUM(D42:D46), "--")</f>
        <v>21600</v>
      </c>
      <c r="E47" s="102">
        <f>IFERROR(D47/C47, "--" )</f>
        <v>0.84975805499822965</v>
      </c>
      <c r="F47" s="100">
        <f>IFERROR(SUM(F42:F46), "--")</f>
        <v>17408</v>
      </c>
      <c r="G47" s="102">
        <f>IFERROR(F47/C47, "--" )</f>
        <v>0.68484204728746212</v>
      </c>
      <c r="H47" s="101" t="s">
        <v>32</v>
      </c>
      <c r="I47" s="52"/>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5" customWidth="1"/>
    <col min="2" max="4" width="12.7109375" style="36" customWidth="1"/>
    <col min="5" max="5" width="12.7109375" style="37" customWidth="1"/>
    <col min="6" max="6" width="12.7109375" style="36" customWidth="1"/>
    <col min="7" max="7" width="12.7109375" style="37" customWidth="1"/>
    <col min="8" max="8" width="12.7109375" style="38" customWidth="1"/>
    <col min="9" max="22" width="14.7109375" customWidth="1"/>
  </cols>
  <sheetData>
    <row r="1" spans="1:8" ht="30" customHeight="1" x14ac:dyDescent="0.25">
      <c r="A1" s="174" t="s">
        <v>99</v>
      </c>
      <c r="B1" s="175"/>
      <c r="C1" s="175"/>
      <c r="D1" s="175"/>
      <c r="E1" s="175"/>
      <c r="F1" s="175"/>
      <c r="G1" s="175"/>
      <c r="H1" s="175"/>
    </row>
    <row r="2" spans="1:8" ht="30" x14ac:dyDescent="0.25">
      <c r="A2" s="25" t="s">
        <v>45</v>
      </c>
      <c r="B2" s="2" t="s">
        <v>4</v>
      </c>
      <c r="C2" s="59" t="s">
        <v>50</v>
      </c>
      <c r="D2" s="59" t="s">
        <v>51</v>
      </c>
      <c r="E2" s="59" t="s">
        <v>48</v>
      </c>
      <c r="F2" s="59" t="s">
        <v>52</v>
      </c>
      <c r="G2" s="59" t="s">
        <v>3</v>
      </c>
      <c r="H2" s="59" t="s">
        <v>49</v>
      </c>
    </row>
    <row r="3" spans="1:8" x14ac:dyDescent="0.25">
      <c r="A3" s="180" t="s">
        <v>44</v>
      </c>
      <c r="B3" s="7" t="s">
        <v>0</v>
      </c>
      <c r="C3" s="26">
        <v>16162</v>
      </c>
      <c r="D3" s="26">
        <v>14221</v>
      </c>
      <c r="E3" s="27">
        <v>0.87990347729241436</v>
      </c>
      <c r="F3" s="26">
        <v>12037</v>
      </c>
      <c r="G3" s="27">
        <v>0.74477168667244154</v>
      </c>
      <c r="H3" s="30" t="s">
        <v>32</v>
      </c>
    </row>
    <row r="4" spans="1:8" x14ac:dyDescent="0.25">
      <c r="A4" s="181"/>
      <c r="B4" s="7" t="s">
        <v>1</v>
      </c>
      <c r="C4" s="26">
        <v>15998</v>
      </c>
      <c r="D4" s="26">
        <v>14148</v>
      </c>
      <c r="E4" s="27">
        <v>0.88436054506813355</v>
      </c>
      <c r="F4" s="26">
        <v>12101</v>
      </c>
      <c r="G4" s="27">
        <v>0.75640705088136018</v>
      </c>
      <c r="H4" s="30" t="s">
        <v>32</v>
      </c>
    </row>
    <row r="5" spans="1:8" x14ac:dyDescent="0.25">
      <c r="A5" s="181"/>
      <c r="B5" s="7" t="s">
        <v>2</v>
      </c>
      <c r="C5" s="26">
        <v>16588</v>
      </c>
      <c r="D5" s="26">
        <v>14806</v>
      </c>
      <c r="E5" s="27">
        <v>0.89257294429708223</v>
      </c>
      <c r="F5" s="26">
        <v>12594</v>
      </c>
      <c r="G5" s="27">
        <v>0.75922353508560403</v>
      </c>
      <c r="H5" s="30" t="s">
        <v>32</v>
      </c>
    </row>
    <row r="6" spans="1:8" x14ac:dyDescent="0.25">
      <c r="A6" s="181"/>
      <c r="B6" s="7" t="s">
        <v>47</v>
      </c>
      <c r="C6" s="26">
        <v>16042</v>
      </c>
      <c r="D6" s="26">
        <v>14299</v>
      </c>
      <c r="E6" s="27">
        <v>0.89134771225532972</v>
      </c>
      <c r="F6" s="26">
        <v>12379</v>
      </c>
      <c r="G6" s="27">
        <v>0.77166188754519383</v>
      </c>
      <c r="H6" s="30" t="s">
        <v>32</v>
      </c>
    </row>
    <row r="7" spans="1:8" x14ac:dyDescent="0.25">
      <c r="A7" s="181"/>
      <c r="B7" s="7" t="s">
        <v>46</v>
      </c>
      <c r="C7" s="26">
        <v>14706</v>
      </c>
      <c r="D7" s="26">
        <v>13231</v>
      </c>
      <c r="E7" s="27">
        <v>0.89970080239358086</v>
      </c>
      <c r="F7" s="26">
        <v>11359</v>
      </c>
      <c r="G7" s="27">
        <v>0.772405820753434</v>
      </c>
      <c r="H7" s="30" t="s">
        <v>32</v>
      </c>
    </row>
    <row r="8" spans="1:8" s="66" customFormat="1" x14ac:dyDescent="0.25">
      <c r="A8" s="182"/>
      <c r="B8" s="48" t="s">
        <v>30</v>
      </c>
      <c r="C8" s="86">
        <f>IFERROR(SUM(C3:C7), "--")</f>
        <v>79496</v>
      </c>
      <c r="D8" s="86">
        <f>IFERROR(SUM(D3:D7), "--")</f>
        <v>70705</v>
      </c>
      <c r="E8" s="91">
        <f>IFERROR(D8/C8, "--")</f>
        <v>0.8894158196638825</v>
      </c>
      <c r="F8" s="86">
        <f>IFERROR(SUM(F3:F7), "--")</f>
        <v>60470</v>
      </c>
      <c r="G8" s="91">
        <f>IFERROR(F8/C8, "--")</f>
        <v>0.76066720338130223</v>
      </c>
      <c r="H8" s="87" t="s">
        <v>32</v>
      </c>
    </row>
    <row r="9" spans="1:8" x14ac:dyDescent="0.25">
      <c r="A9" s="177" t="s">
        <v>54</v>
      </c>
      <c r="B9" s="81" t="s">
        <v>0</v>
      </c>
      <c r="C9" s="34">
        <v>3179</v>
      </c>
      <c r="D9" s="34">
        <v>2473</v>
      </c>
      <c r="E9" s="85">
        <v>0.7779175841459578</v>
      </c>
      <c r="F9" s="34">
        <v>1982</v>
      </c>
      <c r="G9" s="85">
        <v>0.62346649889902483</v>
      </c>
      <c r="H9" s="84" t="s">
        <v>32</v>
      </c>
    </row>
    <row r="10" spans="1:8" x14ac:dyDescent="0.25">
      <c r="A10" s="178"/>
      <c r="B10" s="81" t="s">
        <v>1</v>
      </c>
      <c r="C10" s="34">
        <v>3805</v>
      </c>
      <c r="D10" s="34">
        <v>3081</v>
      </c>
      <c r="E10" s="85">
        <v>0.80972404730617609</v>
      </c>
      <c r="F10" s="34">
        <v>2520</v>
      </c>
      <c r="G10" s="85">
        <v>0.6622864651773982</v>
      </c>
      <c r="H10" s="84" t="s">
        <v>32</v>
      </c>
    </row>
    <row r="11" spans="1:8" x14ac:dyDescent="0.25">
      <c r="A11" s="178"/>
      <c r="B11" s="81" t="s">
        <v>2</v>
      </c>
      <c r="C11" s="34">
        <v>3978</v>
      </c>
      <c r="D11" s="34">
        <v>3238</v>
      </c>
      <c r="E11" s="85">
        <v>0.81397687280040221</v>
      </c>
      <c r="F11" s="34">
        <v>2603</v>
      </c>
      <c r="G11" s="85">
        <v>0.65434891905480141</v>
      </c>
      <c r="H11" s="84" t="s">
        <v>32</v>
      </c>
    </row>
    <row r="12" spans="1:8" x14ac:dyDescent="0.25">
      <c r="A12" s="178"/>
      <c r="B12" s="81" t="s">
        <v>47</v>
      </c>
      <c r="C12" s="34">
        <v>4743</v>
      </c>
      <c r="D12" s="34">
        <v>3882</v>
      </c>
      <c r="E12" s="85">
        <v>0.81846932321315624</v>
      </c>
      <c r="F12" s="34">
        <v>3269</v>
      </c>
      <c r="G12" s="85">
        <v>0.68922622812565881</v>
      </c>
      <c r="H12" s="84" t="s">
        <v>32</v>
      </c>
    </row>
    <row r="13" spans="1:8" x14ac:dyDescent="0.25">
      <c r="A13" s="178"/>
      <c r="B13" s="81" t="s">
        <v>46</v>
      </c>
      <c r="C13" s="34">
        <v>5493</v>
      </c>
      <c r="D13" s="34">
        <v>4588</v>
      </c>
      <c r="E13" s="85">
        <v>0.83524485709084284</v>
      </c>
      <c r="F13" s="34">
        <v>3831</v>
      </c>
      <c r="G13" s="85">
        <v>0.69743309666848718</v>
      </c>
      <c r="H13" s="84" t="s">
        <v>32</v>
      </c>
    </row>
    <row r="14" spans="1:8" s="66" customFormat="1" x14ac:dyDescent="0.25">
      <c r="A14" s="179"/>
      <c r="B14" s="88" t="s">
        <v>30</v>
      </c>
      <c r="C14" s="92">
        <f>IFERROR(SUM(C9:C13), "--")</f>
        <v>21198</v>
      </c>
      <c r="D14" s="92">
        <f>IFERROR(SUM(D9:D13), "--")</f>
        <v>17262</v>
      </c>
      <c r="E14" s="93">
        <f>IFERROR(D14/C14, "--")</f>
        <v>0.8143221058590433</v>
      </c>
      <c r="F14" s="92">
        <f>IFERROR(SUM(F9:F13), "--")</f>
        <v>14205</v>
      </c>
      <c r="G14" s="93">
        <f>IFERROR(F14/C14, "--")</f>
        <v>0.67011038777243137</v>
      </c>
      <c r="H14" s="89" t="s">
        <v>32</v>
      </c>
    </row>
    <row r="15" spans="1:8" ht="15" customHeight="1" x14ac:dyDescent="0.25">
      <c r="A15" s="176" t="s">
        <v>53</v>
      </c>
      <c r="B15" s="7" t="s">
        <v>0</v>
      </c>
      <c r="C15" s="28">
        <v>751</v>
      </c>
      <c r="D15" s="28">
        <v>604</v>
      </c>
      <c r="E15" s="29">
        <v>0.80426098535286283</v>
      </c>
      <c r="F15" s="28">
        <v>484</v>
      </c>
      <c r="G15" s="29">
        <v>0.64447403462050601</v>
      </c>
      <c r="H15" s="30" t="s">
        <v>32</v>
      </c>
    </row>
    <row r="16" spans="1:8" x14ac:dyDescent="0.25">
      <c r="A16" s="176"/>
      <c r="B16" s="7" t="s">
        <v>1</v>
      </c>
      <c r="C16" s="28">
        <v>629</v>
      </c>
      <c r="D16" s="28">
        <v>516</v>
      </c>
      <c r="E16" s="29">
        <v>0.82034976152623207</v>
      </c>
      <c r="F16" s="28">
        <v>419</v>
      </c>
      <c r="G16" s="29">
        <v>0.66613672496025433</v>
      </c>
      <c r="H16" s="30" t="s">
        <v>32</v>
      </c>
    </row>
    <row r="17" spans="1:8" x14ac:dyDescent="0.25">
      <c r="A17" s="176"/>
      <c r="B17" s="7" t="s">
        <v>2</v>
      </c>
      <c r="C17" s="28">
        <v>950</v>
      </c>
      <c r="D17" s="28">
        <v>776</v>
      </c>
      <c r="E17" s="29">
        <v>0.81684210526315792</v>
      </c>
      <c r="F17" s="28">
        <v>648</v>
      </c>
      <c r="G17" s="29">
        <v>0.68210526315789477</v>
      </c>
      <c r="H17" s="30" t="s">
        <v>32</v>
      </c>
    </row>
    <row r="18" spans="1:8" x14ac:dyDescent="0.25">
      <c r="A18" s="176"/>
      <c r="B18" s="7" t="s">
        <v>47</v>
      </c>
      <c r="C18" s="28">
        <v>752</v>
      </c>
      <c r="D18" s="28">
        <v>631</v>
      </c>
      <c r="E18" s="29">
        <v>0.83909574468085102</v>
      </c>
      <c r="F18" s="28">
        <v>533</v>
      </c>
      <c r="G18" s="29">
        <v>0.70877659574468088</v>
      </c>
      <c r="H18" s="30" t="s">
        <v>32</v>
      </c>
    </row>
    <row r="19" spans="1:8" x14ac:dyDescent="0.25">
      <c r="A19" s="176"/>
      <c r="B19" s="7" t="s">
        <v>46</v>
      </c>
      <c r="C19" s="28">
        <v>768</v>
      </c>
      <c r="D19" s="28">
        <v>645</v>
      </c>
      <c r="E19" s="29">
        <v>0.83984375</v>
      </c>
      <c r="F19" s="28">
        <v>533</v>
      </c>
      <c r="G19" s="29">
        <v>0.69401041666666663</v>
      </c>
      <c r="H19" s="30" t="s">
        <v>32</v>
      </c>
    </row>
    <row r="20" spans="1:8" s="66" customFormat="1" x14ac:dyDescent="0.25">
      <c r="A20" s="176"/>
      <c r="B20" s="48" t="s">
        <v>30</v>
      </c>
      <c r="C20" s="86">
        <f>IFERROR(SUM(C15:C19), "--")</f>
        <v>3850</v>
      </c>
      <c r="D20" s="86">
        <f>IFERROR(SUM(D15:D19), "--")</f>
        <v>3172</v>
      </c>
      <c r="E20" s="63">
        <f>IFERROR(D20/C20, "--")</f>
        <v>0.8238961038961039</v>
      </c>
      <c r="F20" s="86">
        <f>IFERROR(SUM(F15:F19), "--")</f>
        <v>2617</v>
      </c>
      <c r="G20" s="63">
        <f>IFERROR(F20/C20, "--")</f>
        <v>0.67974025974025976</v>
      </c>
      <c r="H20" s="90"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5" customWidth="1"/>
    <col min="2" max="4" width="14.7109375" style="36" customWidth="1"/>
    <col min="5" max="5" width="14.7109375" style="37" customWidth="1"/>
    <col min="6" max="6" width="14.7109375" style="36" customWidth="1"/>
    <col min="7" max="7" width="14.7109375" style="37" customWidth="1"/>
    <col min="8" max="8" width="14.7109375" style="38" customWidth="1"/>
    <col min="9" max="20" width="14.7109375" customWidth="1"/>
  </cols>
  <sheetData>
    <row r="1" spans="1:20" s="3" customFormat="1" ht="30" customHeight="1" x14ac:dyDescent="0.25">
      <c r="A1" s="189"/>
      <c r="B1" s="189"/>
      <c r="C1" s="189" t="s">
        <v>100</v>
      </c>
      <c r="D1" s="189"/>
      <c r="E1" s="189"/>
      <c r="F1" s="189"/>
      <c r="G1" s="189"/>
      <c r="H1" s="189"/>
      <c r="I1" s="174" t="s">
        <v>100</v>
      </c>
      <c r="J1" s="174"/>
      <c r="K1" s="174"/>
      <c r="L1" s="174"/>
      <c r="M1" s="174"/>
      <c r="N1" s="174"/>
      <c r="O1" s="174" t="s">
        <v>100</v>
      </c>
      <c r="P1" s="174"/>
      <c r="Q1" s="174"/>
      <c r="R1" s="174"/>
      <c r="S1" s="174"/>
      <c r="T1" s="174"/>
    </row>
    <row r="2" spans="1:20" ht="21" x14ac:dyDescent="0.25">
      <c r="A2" s="190" t="s">
        <v>38</v>
      </c>
      <c r="B2" s="192" t="s">
        <v>4</v>
      </c>
      <c r="C2" s="194" t="s">
        <v>44</v>
      </c>
      <c r="D2" s="195"/>
      <c r="E2" s="195"/>
      <c r="F2" s="195"/>
      <c r="G2" s="195"/>
      <c r="H2" s="196"/>
      <c r="I2" s="197" t="s">
        <v>54</v>
      </c>
      <c r="J2" s="197"/>
      <c r="K2" s="197"/>
      <c r="L2" s="197"/>
      <c r="M2" s="197"/>
      <c r="N2" s="197"/>
      <c r="O2" s="197" t="s">
        <v>53</v>
      </c>
      <c r="P2" s="197"/>
      <c r="Q2" s="197"/>
      <c r="R2" s="197"/>
      <c r="S2" s="197"/>
      <c r="T2" s="197"/>
    </row>
    <row r="3" spans="1:20" x14ac:dyDescent="0.25">
      <c r="A3" s="191"/>
      <c r="B3" s="193"/>
      <c r="C3" s="59" t="s">
        <v>50</v>
      </c>
      <c r="D3" s="59" t="s">
        <v>51</v>
      </c>
      <c r="E3" s="59" t="s">
        <v>48</v>
      </c>
      <c r="F3" s="59" t="s">
        <v>52</v>
      </c>
      <c r="G3" s="59" t="s">
        <v>3</v>
      </c>
      <c r="H3" s="59" t="s">
        <v>49</v>
      </c>
      <c r="I3" s="59" t="s">
        <v>50</v>
      </c>
      <c r="J3" s="59" t="s">
        <v>51</v>
      </c>
      <c r="K3" s="59" t="s">
        <v>48</v>
      </c>
      <c r="L3" s="59" t="s">
        <v>52</v>
      </c>
      <c r="M3" s="59" t="s">
        <v>3</v>
      </c>
      <c r="N3" s="59" t="s">
        <v>49</v>
      </c>
      <c r="O3" s="59" t="s">
        <v>50</v>
      </c>
      <c r="P3" s="59" t="s">
        <v>51</v>
      </c>
      <c r="Q3" s="59" t="s">
        <v>48</v>
      </c>
      <c r="R3" s="59" t="s">
        <v>52</v>
      </c>
      <c r="S3" s="59" t="s">
        <v>3</v>
      </c>
      <c r="T3" s="59" t="s">
        <v>49</v>
      </c>
    </row>
    <row r="4" spans="1:20" ht="15" customHeight="1" x14ac:dyDescent="0.25">
      <c r="A4" s="183" t="s">
        <v>39</v>
      </c>
      <c r="B4" s="7" t="s">
        <v>0</v>
      </c>
      <c r="C4" s="73">
        <v>895</v>
      </c>
      <c r="D4" s="31">
        <v>765</v>
      </c>
      <c r="E4" s="27">
        <v>0.85474860335195535</v>
      </c>
      <c r="F4" s="31">
        <v>590</v>
      </c>
      <c r="G4" s="27">
        <v>0.65921787709497204</v>
      </c>
      <c r="H4" s="111" t="s">
        <v>32</v>
      </c>
      <c r="I4" s="73">
        <v>248</v>
      </c>
      <c r="J4" s="31">
        <v>173</v>
      </c>
      <c r="K4" s="27">
        <v>0.69758064516129037</v>
      </c>
      <c r="L4" s="31">
        <v>108</v>
      </c>
      <c r="M4" s="27">
        <v>0.43548387096774194</v>
      </c>
      <c r="N4" s="111" t="s">
        <v>32</v>
      </c>
      <c r="O4" s="73">
        <v>51</v>
      </c>
      <c r="P4" s="31">
        <v>29</v>
      </c>
      <c r="Q4" s="27">
        <v>0.56862745098039214</v>
      </c>
      <c r="R4" s="31">
        <v>15</v>
      </c>
      <c r="S4" s="27">
        <v>0.29411764705882354</v>
      </c>
      <c r="T4" s="111" t="s">
        <v>32</v>
      </c>
    </row>
    <row r="5" spans="1:20" x14ac:dyDescent="0.25">
      <c r="A5" s="184"/>
      <c r="B5" s="7" t="s">
        <v>1</v>
      </c>
      <c r="C5" s="73">
        <v>792</v>
      </c>
      <c r="D5" s="31">
        <v>663</v>
      </c>
      <c r="E5" s="27">
        <v>0.83712121212121215</v>
      </c>
      <c r="F5" s="31">
        <v>503</v>
      </c>
      <c r="G5" s="27">
        <v>0.63510101010101006</v>
      </c>
      <c r="H5" s="111" t="s">
        <v>32</v>
      </c>
      <c r="I5" s="73">
        <v>228</v>
      </c>
      <c r="J5" s="31">
        <v>162</v>
      </c>
      <c r="K5" s="27">
        <v>0.71052631578947367</v>
      </c>
      <c r="L5" s="31">
        <v>117</v>
      </c>
      <c r="M5" s="27">
        <v>0.51315789473684215</v>
      </c>
      <c r="N5" s="111" t="s">
        <v>32</v>
      </c>
      <c r="O5" s="73">
        <v>31</v>
      </c>
      <c r="P5" s="31">
        <v>27</v>
      </c>
      <c r="Q5" s="27">
        <v>0.87096774193548387</v>
      </c>
      <c r="R5" s="31">
        <v>18</v>
      </c>
      <c r="S5" s="27">
        <v>0.58064516129032262</v>
      </c>
      <c r="T5" s="111" t="s">
        <v>32</v>
      </c>
    </row>
    <row r="6" spans="1:20" x14ac:dyDescent="0.25">
      <c r="A6" s="184"/>
      <c r="B6" s="7" t="s">
        <v>2</v>
      </c>
      <c r="C6" s="73">
        <v>931</v>
      </c>
      <c r="D6" s="31">
        <v>802</v>
      </c>
      <c r="E6" s="27">
        <v>0.86143931256713213</v>
      </c>
      <c r="F6" s="31">
        <v>609</v>
      </c>
      <c r="G6" s="27">
        <v>0.65413533834586468</v>
      </c>
      <c r="H6" s="111" t="s">
        <v>32</v>
      </c>
      <c r="I6" s="73">
        <v>269</v>
      </c>
      <c r="J6" s="31">
        <v>192</v>
      </c>
      <c r="K6" s="27">
        <v>0.71375464684014867</v>
      </c>
      <c r="L6" s="31">
        <v>144</v>
      </c>
      <c r="M6" s="27">
        <v>0.53531598513011147</v>
      </c>
      <c r="N6" s="111" t="s">
        <v>32</v>
      </c>
      <c r="O6" s="73">
        <v>52</v>
      </c>
      <c r="P6" s="31">
        <v>37</v>
      </c>
      <c r="Q6" s="27">
        <v>0.71153846153846156</v>
      </c>
      <c r="R6" s="31">
        <v>23</v>
      </c>
      <c r="S6" s="27">
        <v>0.44230769230769229</v>
      </c>
      <c r="T6" s="111" t="s">
        <v>32</v>
      </c>
    </row>
    <row r="7" spans="1:20" x14ac:dyDescent="0.25">
      <c r="A7" s="184"/>
      <c r="B7" s="7" t="s">
        <v>47</v>
      </c>
      <c r="C7" s="73">
        <v>840</v>
      </c>
      <c r="D7" s="31">
        <v>708</v>
      </c>
      <c r="E7" s="27">
        <v>0.84285714285714286</v>
      </c>
      <c r="F7" s="31">
        <v>533</v>
      </c>
      <c r="G7" s="27">
        <v>0.63452380952380949</v>
      </c>
      <c r="H7" s="111" t="s">
        <v>32</v>
      </c>
      <c r="I7" s="73">
        <v>273</v>
      </c>
      <c r="J7" s="31">
        <v>216</v>
      </c>
      <c r="K7" s="27">
        <v>0.79120879120879117</v>
      </c>
      <c r="L7" s="31">
        <v>156</v>
      </c>
      <c r="M7" s="27">
        <v>0.5714285714285714</v>
      </c>
      <c r="N7" s="111" t="s">
        <v>32</v>
      </c>
      <c r="O7" s="73">
        <v>26</v>
      </c>
      <c r="P7" s="31">
        <v>20</v>
      </c>
      <c r="Q7" s="27">
        <v>0.76923076923076927</v>
      </c>
      <c r="R7" s="31">
        <v>14</v>
      </c>
      <c r="S7" s="27">
        <v>0.53846153846153844</v>
      </c>
      <c r="T7" s="111" t="s">
        <v>32</v>
      </c>
    </row>
    <row r="8" spans="1:20" x14ac:dyDescent="0.25">
      <c r="A8" s="184"/>
      <c r="B8" s="7" t="s">
        <v>46</v>
      </c>
      <c r="C8" s="73">
        <v>713</v>
      </c>
      <c r="D8" s="31">
        <v>605</v>
      </c>
      <c r="E8" s="27">
        <v>0.8485273492286115</v>
      </c>
      <c r="F8" s="31">
        <v>466</v>
      </c>
      <c r="G8" s="27">
        <v>0.65357643758765782</v>
      </c>
      <c r="H8" s="111" t="s">
        <v>32</v>
      </c>
      <c r="I8" s="73">
        <v>354</v>
      </c>
      <c r="J8" s="31">
        <v>266</v>
      </c>
      <c r="K8" s="27">
        <v>0.75141242937853103</v>
      </c>
      <c r="L8" s="31">
        <v>198</v>
      </c>
      <c r="M8" s="27">
        <v>0.55932203389830504</v>
      </c>
      <c r="N8" s="111" t="s">
        <v>32</v>
      </c>
      <c r="O8" s="73">
        <v>45</v>
      </c>
      <c r="P8" s="31">
        <v>36</v>
      </c>
      <c r="Q8" s="27">
        <v>0.8</v>
      </c>
      <c r="R8" s="31">
        <v>24</v>
      </c>
      <c r="S8" s="27">
        <v>0.53333333333333333</v>
      </c>
      <c r="T8" s="111" t="s">
        <v>32</v>
      </c>
    </row>
    <row r="9" spans="1:20" s="66" customFormat="1" x14ac:dyDescent="0.25">
      <c r="A9" s="185"/>
      <c r="B9" s="48" t="s">
        <v>30</v>
      </c>
      <c r="C9" s="74">
        <f>IFERROR(SUM(C4:C8), "--")</f>
        <v>4171</v>
      </c>
      <c r="D9" s="62">
        <f>IFERROR(SUM(D4:D8), "--")</f>
        <v>3543</v>
      </c>
      <c r="E9" s="63">
        <f>IFERROR(D9/C9, "--")</f>
        <v>0.84943658595061133</v>
      </c>
      <c r="F9" s="62">
        <f>IFERROR(SUM(F4:F8), "--")</f>
        <v>2701</v>
      </c>
      <c r="G9" s="63">
        <f>IFERROR(F9/C9, "--")</f>
        <v>0.64756653080795967</v>
      </c>
      <c r="H9" s="64" t="s">
        <v>32</v>
      </c>
      <c r="I9" s="74">
        <f>IFERROR(SUM(I4:I8), "--")</f>
        <v>1372</v>
      </c>
      <c r="J9" s="62">
        <f>IFERROR(SUM(J4:J8), "--")</f>
        <v>1009</v>
      </c>
      <c r="K9" s="63">
        <f>IFERROR(J9/I9, "--")</f>
        <v>0.73542274052478129</v>
      </c>
      <c r="L9" s="62">
        <f>IFERROR(SUM(L4:L8), "--")</f>
        <v>723</v>
      </c>
      <c r="M9" s="63">
        <f>IFERROR(L9/I9, "--")</f>
        <v>0.52696793002915454</v>
      </c>
      <c r="N9" s="64" t="s">
        <v>32</v>
      </c>
      <c r="O9" s="74">
        <f>IFERROR(SUM(O4:O8), "--")</f>
        <v>205</v>
      </c>
      <c r="P9" s="62">
        <f>IFERROR(SUM(P4:P8), "--")</f>
        <v>149</v>
      </c>
      <c r="Q9" s="63">
        <f>IFERROR(P9/O9, "--")</f>
        <v>0.72682926829268291</v>
      </c>
      <c r="R9" s="62">
        <f>IFERROR(SUM(R4:R8), "--")</f>
        <v>94</v>
      </c>
      <c r="S9" s="63">
        <f>IFERROR(R9/O9, "--")</f>
        <v>0.45853658536585368</v>
      </c>
      <c r="T9" s="64" t="s">
        <v>32</v>
      </c>
    </row>
    <row r="10" spans="1:20" ht="15" customHeight="1" x14ac:dyDescent="0.25">
      <c r="A10" s="165" t="s">
        <v>40</v>
      </c>
      <c r="B10" s="32" t="s">
        <v>0</v>
      </c>
      <c r="C10" s="75">
        <v>68</v>
      </c>
      <c r="D10" s="33">
        <v>62</v>
      </c>
      <c r="E10" s="53">
        <v>0.91176470588235292</v>
      </c>
      <c r="F10" s="33">
        <v>49</v>
      </c>
      <c r="G10" s="53">
        <v>0.72058823529411764</v>
      </c>
      <c r="H10" s="84" t="s">
        <v>32</v>
      </c>
      <c r="I10" s="75">
        <v>13</v>
      </c>
      <c r="J10" s="33">
        <v>7</v>
      </c>
      <c r="K10" s="53">
        <v>0.53846153846153844</v>
      </c>
      <c r="L10" s="33">
        <v>6</v>
      </c>
      <c r="M10" s="53">
        <v>0.46153846153846156</v>
      </c>
      <c r="N10" s="84" t="s">
        <v>32</v>
      </c>
      <c r="O10" s="75">
        <v>4</v>
      </c>
      <c r="P10" s="33">
        <v>3</v>
      </c>
      <c r="Q10" s="53">
        <v>0.75</v>
      </c>
      <c r="R10" s="33">
        <v>2</v>
      </c>
      <c r="S10" s="53">
        <v>0.5</v>
      </c>
      <c r="T10" s="84" t="s">
        <v>32</v>
      </c>
    </row>
    <row r="11" spans="1:20" x14ac:dyDescent="0.25">
      <c r="A11" s="166"/>
      <c r="B11" s="32" t="s">
        <v>1</v>
      </c>
      <c r="C11" s="75">
        <v>57</v>
      </c>
      <c r="D11" s="33">
        <v>47</v>
      </c>
      <c r="E11" s="53">
        <v>0.82456140350877194</v>
      </c>
      <c r="F11" s="33">
        <v>40</v>
      </c>
      <c r="G11" s="53">
        <v>0.70175438596491224</v>
      </c>
      <c r="H11" s="84" t="s">
        <v>32</v>
      </c>
      <c r="I11" s="75">
        <v>10</v>
      </c>
      <c r="J11" s="33">
        <v>8</v>
      </c>
      <c r="K11" s="53">
        <v>0.8</v>
      </c>
      <c r="L11" s="33">
        <v>6</v>
      </c>
      <c r="M11" s="53">
        <v>0.6</v>
      </c>
      <c r="N11" s="84" t="s">
        <v>32</v>
      </c>
      <c r="O11" s="75" t="s">
        <v>32</v>
      </c>
      <c r="P11" s="33" t="s">
        <v>32</v>
      </c>
      <c r="Q11" s="53" t="s">
        <v>32</v>
      </c>
      <c r="R11" s="33" t="s">
        <v>32</v>
      </c>
      <c r="S11" s="53" t="s">
        <v>32</v>
      </c>
      <c r="T11" s="84" t="s">
        <v>32</v>
      </c>
    </row>
    <row r="12" spans="1:20" x14ac:dyDescent="0.25">
      <c r="A12" s="166"/>
      <c r="B12" s="32" t="s">
        <v>2</v>
      </c>
      <c r="C12" s="75">
        <v>69</v>
      </c>
      <c r="D12" s="33">
        <v>65</v>
      </c>
      <c r="E12" s="53">
        <v>0.94202898550724634</v>
      </c>
      <c r="F12" s="33">
        <v>59</v>
      </c>
      <c r="G12" s="53">
        <v>0.85507246376811596</v>
      </c>
      <c r="H12" s="84" t="s">
        <v>32</v>
      </c>
      <c r="I12" s="75">
        <v>15</v>
      </c>
      <c r="J12" s="33">
        <v>11</v>
      </c>
      <c r="K12" s="53">
        <v>0.73333333333333328</v>
      </c>
      <c r="L12" s="33">
        <v>9</v>
      </c>
      <c r="M12" s="53">
        <v>0.6</v>
      </c>
      <c r="N12" s="112" t="s">
        <v>32</v>
      </c>
      <c r="O12" s="75">
        <v>1</v>
      </c>
      <c r="P12" s="33">
        <v>1</v>
      </c>
      <c r="Q12" s="53">
        <v>1</v>
      </c>
      <c r="R12" s="33">
        <v>1</v>
      </c>
      <c r="S12" s="53">
        <v>1</v>
      </c>
      <c r="T12" s="84" t="s">
        <v>32</v>
      </c>
    </row>
    <row r="13" spans="1:20" x14ac:dyDescent="0.25">
      <c r="A13" s="166"/>
      <c r="B13" s="32" t="s">
        <v>47</v>
      </c>
      <c r="C13" s="75">
        <v>75</v>
      </c>
      <c r="D13" s="33">
        <v>69</v>
      </c>
      <c r="E13" s="53">
        <v>0.92</v>
      </c>
      <c r="F13" s="33">
        <v>66</v>
      </c>
      <c r="G13" s="53">
        <v>0.88</v>
      </c>
      <c r="H13" s="84" t="s">
        <v>32</v>
      </c>
      <c r="I13" s="75">
        <v>19</v>
      </c>
      <c r="J13" s="33">
        <v>12</v>
      </c>
      <c r="K13" s="53">
        <v>0.63157894736842102</v>
      </c>
      <c r="L13" s="33">
        <v>8</v>
      </c>
      <c r="M13" s="53">
        <v>0.42105263157894735</v>
      </c>
      <c r="N13" s="84" t="s">
        <v>32</v>
      </c>
      <c r="O13" s="75" t="s">
        <v>32</v>
      </c>
      <c r="P13" s="33" t="s">
        <v>32</v>
      </c>
      <c r="Q13" s="53" t="s">
        <v>32</v>
      </c>
      <c r="R13" s="33" t="s">
        <v>32</v>
      </c>
      <c r="S13" s="53" t="s">
        <v>32</v>
      </c>
      <c r="T13" s="84" t="s">
        <v>32</v>
      </c>
    </row>
    <row r="14" spans="1:20" x14ac:dyDescent="0.25">
      <c r="A14" s="166"/>
      <c r="B14" s="32" t="s">
        <v>46</v>
      </c>
      <c r="C14" s="75">
        <v>66</v>
      </c>
      <c r="D14" s="33">
        <v>63</v>
      </c>
      <c r="E14" s="53">
        <v>0.95454545454545459</v>
      </c>
      <c r="F14" s="33">
        <v>50</v>
      </c>
      <c r="G14" s="53">
        <v>0.75757575757575757</v>
      </c>
      <c r="H14" s="84" t="s">
        <v>32</v>
      </c>
      <c r="I14" s="75">
        <v>11</v>
      </c>
      <c r="J14" s="33">
        <v>11</v>
      </c>
      <c r="K14" s="53">
        <v>1</v>
      </c>
      <c r="L14" s="33">
        <v>7</v>
      </c>
      <c r="M14" s="53">
        <v>0.63636363636363635</v>
      </c>
      <c r="N14" s="84" t="s">
        <v>32</v>
      </c>
      <c r="O14" s="75">
        <v>1</v>
      </c>
      <c r="P14" s="33">
        <v>1</v>
      </c>
      <c r="Q14" s="53">
        <v>1</v>
      </c>
      <c r="R14" s="33">
        <v>1</v>
      </c>
      <c r="S14" s="53">
        <v>1</v>
      </c>
      <c r="T14" s="84" t="s">
        <v>32</v>
      </c>
    </row>
    <row r="15" spans="1:20" s="66" customFormat="1" x14ac:dyDescent="0.25">
      <c r="A15" s="167"/>
      <c r="B15" s="67" t="s">
        <v>30</v>
      </c>
      <c r="C15" s="76">
        <f>IFERROR(SUM(C10:C14), "--")</f>
        <v>335</v>
      </c>
      <c r="D15" s="68">
        <f>IFERROR(SUM(D10:D14), "--")</f>
        <v>306</v>
      </c>
      <c r="E15" s="69">
        <f>IFERROR(D15/C15, "--")</f>
        <v>0.91343283582089552</v>
      </c>
      <c r="F15" s="68">
        <f>IFERROR(SUM(F10:F14), "--")</f>
        <v>264</v>
      </c>
      <c r="G15" s="69">
        <f>IFERROR(F15/C15, "--")</f>
        <v>0.78805970149253735</v>
      </c>
      <c r="H15" s="70" t="s">
        <v>32</v>
      </c>
      <c r="I15" s="76">
        <f>IFERROR(SUM(I10:I14), "--")</f>
        <v>68</v>
      </c>
      <c r="J15" s="68">
        <f>IFERROR(SUM(J10:J14), "--")</f>
        <v>49</v>
      </c>
      <c r="K15" s="69">
        <f>IFERROR(J15/I15, "--")</f>
        <v>0.72058823529411764</v>
      </c>
      <c r="L15" s="68">
        <f>IFERROR(SUM(L10:L14), "--")</f>
        <v>36</v>
      </c>
      <c r="M15" s="69">
        <f>IFERROR(L15/I15, "--")</f>
        <v>0.52941176470588236</v>
      </c>
      <c r="N15" s="70" t="s">
        <v>32</v>
      </c>
      <c r="O15" s="76">
        <f>IFERROR(SUM(O10:O14), "--")</f>
        <v>6</v>
      </c>
      <c r="P15" s="68">
        <f>IFERROR(SUM(P10:P14), "--")</f>
        <v>5</v>
      </c>
      <c r="Q15" s="69">
        <f>IFERROR(P15/O15, "--")</f>
        <v>0.83333333333333337</v>
      </c>
      <c r="R15" s="68">
        <f>IFERROR(SUM(R10:R14), "--")</f>
        <v>4</v>
      </c>
      <c r="S15" s="69">
        <f>IFERROR(R15/O15, "--")</f>
        <v>0.66666666666666663</v>
      </c>
      <c r="T15" s="70" t="s">
        <v>32</v>
      </c>
    </row>
    <row r="16" spans="1:20" x14ac:dyDescent="0.25">
      <c r="A16" s="186" t="s">
        <v>16</v>
      </c>
      <c r="B16" s="7" t="s">
        <v>0</v>
      </c>
      <c r="C16" s="73">
        <v>468</v>
      </c>
      <c r="D16" s="31">
        <v>416</v>
      </c>
      <c r="E16" s="27">
        <v>0.88888888888888884</v>
      </c>
      <c r="F16" s="31">
        <v>386</v>
      </c>
      <c r="G16" s="27">
        <v>0.82478632478632474</v>
      </c>
      <c r="H16" s="111" t="s">
        <v>32</v>
      </c>
      <c r="I16" s="73">
        <v>90</v>
      </c>
      <c r="J16" s="31">
        <v>76</v>
      </c>
      <c r="K16" s="27">
        <v>0.84444444444444444</v>
      </c>
      <c r="L16" s="31">
        <v>69</v>
      </c>
      <c r="M16" s="27">
        <v>0.76666666666666672</v>
      </c>
      <c r="N16" s="111" t="s">
        <v>32</v>
      </c>
      <c r="O16" s="73">
        <v>35</v>
      </c>
      <c r="P16" s="31">
        <v>31</v>
      </c>
      <c r="Q16" s="27">
        <v>0.88571428571428568</v>
      </c>
      <c r="R16" s="31">
        <v>30</v>
      </c>
      <c r="S16" s="27">
        <v>0.8571428571428571</v>
      </c>
      <c r="T16" s="111" t="s">
        <v>32</v>
      </c>
    </row>
    <row r="17" spans="1:20" x14ac:dyDescent="0.25">
      <c r="A17" s="187"/>
      <c r="B17" s="7" t="s">
        <v>1</v>
      </c>
      <c r="C17" s="73">
        <v>460</v>
      </c>
      <c r="D17" s="31">
        <v>412</v>
      </c>
      <c r="E17" s="27">
        <v>0.89565217391304353</v>
      </c>
      <c r="F17" s="31">
        <v>374</v>
      </c>
      <c r="G17" s="27">
        <v>0.81304347826086953</v>
      </c>
      <c r="H17" s="111" t="s">
        <v>32</v>
      </c>
      <c r="I17" s="73">
        <v>149</v>
      </c>
      <c r="J17" s="31">
        <v>121</v>
      </c>
      <c r="K17" s="27">
        <v>0.81208053691275173</v>
      </c>
      <c r="L17" s="31">
        <v>102</v>
      </c>
      <c r="M17" s="27">
        <v>0.68456375838926176</v>
      </c>
      <c r="N17" s="111" t="s">
        <v>32</v>
      </c>
      <c r="O17" s="73">
        <v>26</v>
      </c>
      <c r="P17" s="31">
        <v>22</v>
      </c>
      <c r="Q17" s="27">
        <v>0.84615384615384615</v>
      </c>
      <c r="R17" s="31">
        <v>21</v>
      </c>
      <c r="S17" s="27">
        <v>0.80769230769230771</v>
      </c>
      <c r="T17" s="111" t="s">
        <v>32</v>
      </c>
    </row>
    <row r="18" spans="1:20" x14ac:dyDescent="0.25">
      <c r="A18" s="187"/>
      <c r="B18" s="7" t="s">
        <v>2</v>
      </c>
      <c r="C18" s="73">
        <v>444</v>
      </c>
      <c r="D18" s="31">
        <v>417</v>
      </c>
      <c r="E18" s="27">
        <v>0.93918918918918914</v>
      </c>
      <c r="F18" s="31">
        <v>362</v>
      </c>
      <c r="G18" s="27">
        <v>0.81531531531531531</v>
      </c>
      <c r="H18" s="111" t="s">
        <v>32</v>
      </c>
      <c r="I18" s="73">
        <v>116</v>
      </c>
      <c r="J18" s="31">
        <v>96</v>
      </c>
      <c r="K18" s="27">
        <v>0.82758620689655171</v>
      </c>
      <c r="L18" s="31">
        <v>81</v>
      </c>
      <c r="M18" s="27">
        <v>0.69827586206896552</v>
      </c>
      <c r="N18" s="111" t="s">
        <v>32</v>
      </c>
      <c r="O18" s="73">
        <v>38</v>
      </c>
      <c r="P18" s="31">
        <v>34</v>
      </c>
      <c r="Q18" s="27">
        <v>0.89473684210526316</v>
      </c>
      <c r="R18" s="31">
        <v>30</v>
      </c>
      <c r="S18" s="27">
        <v>0.78947368421052633</v>
      </c>
      <c r="T18" s="111" t="s">
        <v>32</v>
      </c>
    </row>
    <row r="19" spans="1:20" x14ac:dyDescent="0.25">
      <c r="A19" s="187"/>
      <c r="B19" s="7" t="s">
        <v>47</v>
      </c>
      <c r="C19" s="73">
        <v>462</v>
      </c>
      <c r="D19" s="31">
        <v>428</v>
      </c>
      <c r="E19" s="27">
        <v>0.92640692640692646</v>
      </c>
      <c r="F19" s="31">
        <v>383</v>
      </c>
      <c r="G19" s="27">
        <v>0.82900432900432897</v>
      </c>
      <c r="H19" s="111" t="s">
        <v>32</v>
      </c>
      <c r="I19" s="73">
        <v>147</v>
      </c>
      <c r="J19" s="31">
        <v>132</v>
      </c>
      <c r="K19" s="27">
        <v>0.89795918367346939</v>
      </c>
      <c r="L19" s="31">
        <v>121</v>
      </c>
      <c r="M19" s="27">
        <v>0.8231292517006803</v>
      </c>
      <c r="N19" s="111" t="s">
        <v>32</v>
      </c>
      <c r="O19" s="73">
        <v>29</v>
      </c>
      <c r="P19" s="31">
        <v>24</v>
      </c>
      <c r="Q19" s="27">
        <v>0.82758620689655171</v>
      </c>
      <c r="R19" s="31">
        <v>23</v>
      </c>
      <c r="S19" s="27">
        <v>0.7931034482758621</v>
      </c>
      <c r="T19" s="111" t="s">
        <v>32</v>
      </c>
    </row>
    <row r="20" spans="1:20" x14ac:dyDescent="0.25">
      <c r="A20" s="187"/>
      <c r="B20" s="7" t="s">
        <v>46</v>
      </c>
      <c r="C20" s="73">
        <v>400</v>
      </c>
      <c r="D20" s="31">
        <v>371</v>
      </c>
      <c r="E20" s="27">
        <v>0.92749999999999999</v>
      </c>
      <c r="F20" s="31">
        <v>338</v>
      </c>
      <c r="G20" s="27">
        <v>0.84499999999999997</v>
      </c>
      <c r="H20" s="111" t="s">
        <v>32</v>
      </c>
      <c r="I20" s="73">
        <v>155</v>
      </c>
      <c r="J20" s="31">
        <v>124</v>
      </c>
      <c r="K20" s="27">
        <v>0.8</v>
      </c>
      <c r="L20" s="31">
        <v>112</v>
      </c>
      <c r="M20" s="27">
        <v>0.72258064516129028</v>
      </c>
      <c r="N20" s="111" t="s">
        <v>32</v>
      </c>
      <c r="O20" s="73">
        <v>25</v>
      </c>
      <c r="P20" s="31">
        <v>20</v>
      </c>
      <c r="Q20" s="27">
        <v>0.8</v>
      </c>
      <c r="R20" s="31">
        <v>18</v>
      </c>
      <c r="S20" s="27">
        <v>0.72</v>
      </c>
      <c r="T20" s="111" t="s">
        <v>32</v>
      </c>
    </row>
    <row r="21" spans="1:20" s="66" customFormat="1" x14ac:dyDescent="0.25">
      <c r="A21" s="188"/>
      <c r="B21" s="48" t="s">
        <v>30</v>
      </c>
      <c r="C21" s="74">
        <f>IFERROR(SUM(C16:C20), "--")</f>
        <v>2234</v>
      </c>
      <c r="D21" s="62">
        <f>IFERROR(SUM(D16:D20), "--")</f>
        <v>2044</v>
      </c>
      <c r="E21" s="63">
        <f>IFERROR(D21/C21, "--")</f>
        <v>0.91495076096687555</v>
      </c>
      <c r="F21" s="62">
        <f>IFERROR(SUM(F16:F20), "--")</f>
        <v>1843</v>
      </c>
      <c r="G21" s="63">
        <f>IFERROR(F21/C21, "--")</f>
        <v>0.82497761862130703</v>
      </c>
      <c r="H21" s="65" t="s">
        <v>32</v>
      </c>
      <c r="I21" s="74">
        <f>IFERROR(SUM(I16:I20), "--")</f>
        <v>657</v>
      </c>
      <c r="J21" s="62">
        <f>IFERROR(SUM(J16:J20), "--")</f>
        <v>549</v>
      </c>
      <c r="K21" s="63">
        <f>IFERROR(J21/I21, "--")</f>
        <v>0.83561643835616439</v>
      </c>
      <c r="L21" s="62">
        <f>IFERROR(SUM(L16:L20), "--")</f>
        <v>485</v>
      </c>
      <c r="M21" s="63">
        <f>IFERROR(L21/I21, "--")</f>
        <v>0.73820395738203959</v>
      </c>
      <c r="N21" s="65" t="s">
        <v>32</v>
      </c>
      <c r="O21" s="74">
        <f>IFERROR(SUM(O16:O20), "--")</f>
        <v>153</v>
      </c>
      <c r="P21" s="62">
        <f>IFERROR(SUM(P16:P20), "--")</f>
        <v>131</v>
      </c>
      <c r="Q21" s="63">
        <f>IFERROR(P21/O21, "--")</f>
        <v>0.85620915032679734</v>
      </c>
      <c r="R21" s="62">
        <f>IFERROR(SUM(R16:R20), "--")</f>
        <v>122</v>
      </c>
      <c r="S21" s="63">
        <f>IFERROR(R21/O21, "--")</f>
        <v>0.79738562091503273</v>
      </c>
      <c r="T21" s="65" t="s">
        <v>32</v>
      </c>
    </row>
    <row r="22" spans="1:20" x14ac:dyDescent="0.25">
      <c r="A22" s="158" t="s">
        <v>17</v>
      </c>
      <c r="B22" s="32" t="s">
        <v>0</v>
      </c>
      <c r="C22" s="75">
        <v>371</v>
      </c>
      <c r="D22" s="33">
        <v>330</v>
      </c>
      <c r="E22" s="53">
        <v>0.88948787061994605</v>
      </c>
      <c r="F22" s="33">
        <v>282</v>
      </c>
      <c r="G22" s="53">
        <v>0.76010781671159033</v>
      </c>
      <c r="H22" s="84" t="s">
        <v>32</v>
      </c>
      <c r="I22" s="75">
        <v>85</v>
      </c>
      <c r="J22" s="33">
        <v>69</v>
      </c>
      <c r="K22" s="53">
        <v>0.81176470588235294</v>
      </c>
      <c r="L22" s="33">
        <v>57</v>
      </c>
      <c r="M22" s="53">
        <v>0.6705882352941176</v>
      </c>
      <c r="N22" s="84" t="s">
        <v>32</v>
      </c>
      <c r="O22" s="75">
        <v>20</v>
      </c>
      <c r="P22" s="33">
        <v>17</v>
      </c>
      <c r="Q22" s="53">
        <v>0.85</v>
      </c>
      <c r="R22" s="33">
        <v>13</v>
      </c>
      <c r="S22" s="53">
        <v>0.65</v>
      </c>
      <c r="T22" s="84" t="s">
        <v>32</v>
      </c>
    </row>
    <row r="23" spans="1:20" x14ac:dyDescent="0.25">
      <c r="A23" s="159"/>
      <c r="B23" s="32" t="s">
        <v>1</v>
      </c>
      <c r="C23" s="75">
        <v>364</v>
      </c>
      <c r="D23" s="33">
        <v>313</v>
      </c>
      <c r="E23" s="53">
        <v>0.85989010989010994</v>
      </c>
      <c r="F23" s="33">
        <v>259</v>
      </c>
      <c r="G23" s="53">
        <v>0.71153846153846156</v>
      </c>
      <c r="H23" s="84" t="s">
        <v>32</v>
      </c>
      <c r="I23" s="75">
        <v>107</v>
      </c>
      <c r="J23" s="33">
        <v>84</v>
      </c>
      <c r="K23" s="53">
        <v>0.78504672897196259</v>
      </c>
      <c r="L23" s="33">
        <v>69</v>
      </c>
      <c r="M23" s="53">
        <v>0.64485981308411211</v>
      </c>
      <c r="N23" s="84" t="s">
        <v>32</v>
      </c>
      <c r="O23" s="75">
        <v>13</v>
      </c>
      <c r="P23" s="33">
        <v>11</v>
      </c>
      <c r="Q23" s="53">
        <v>0.84615384615384615</v>
      </c>
      <c r="R23" s="33">
        <v>10</v>
      </c>
      <c r="S23" s="53">
        <v>0.76923076923076927</v>
      </c>
      <c r="T23" s="84" t="s">
        <v>32</v>
      </c>
    </row>
    <row r="24" spans="1:20" x14ac:dyDescent="0.25">
      <c r="A24" s="159"/>
      <c r="B24" s="32" t="s">
        <v>2</v>
      </c>
      <c r="C24" s="75">
        <v>375</v>
      </c>
      <c r="D24" s="33">
        <v>340</v>
      </c>
      <c r="E24" s="53">
        <v>0.90666666666666662</v>
      </c>
      <c r="F24" s="33">
        <v>282</v>
      </c>
      <c r="G24" s="53">
        <v>0.752</v>
      </c>
      <c r="H24" s="84" t="s">
        <v>32</v>
      </c>
      <c r="I24" s="75">
        <v>118</v>
      </c>
      <c r="J24" s="33">
        <v>94</v>
      </c>
      <c r="K24" s="53">
        <v>0.79661016949152541</v>
      </c>
      <c r="L24" s="33">
        <v>75</v>
      </c>
      <c r="M24" s="53">
        <v>0.63559322033898302</v>
      </c>
      <c r="N24" s="84" t="s">
        <v>32</v>
      </c>
      <c r="O24" s="75">
        <v>26</v>
      </c>
      <c r="P24" s="33">
        <v>23</v>
      </c>
      <c r="Q24" s="53">
        <v>0.88461538461538458</v>
      </c>
      <c r="R24" s="33">
        <v>21</v>
      </c>
      <c r="S24" s="53">
        <v>0.80769230769230771</v>
      </c>
      <c r="T24" s="84" t="s">
        <v>32</v>
      </c>
    </row>
    <row r="25" spans="1:20" x14ac:dyDescent="0.25">
      <c r="A25" s="159"/>
      <c r="B25" s="32" t="s">
        <v>47</v>
      </c>
      <c r="C25" s="75">
        <v>359</v>
      </c>
      <c r="D25" s="33">
        <v>317</v>
      </c>
      <c r="E25" s="53">
        <v>0.88300835654596099</v>
      </c>
      <c r="F25" s="33">
        <v>280</v>
      </c>
      <c r="G25" s="53">
        <v>0.77994428969359331</v>
      </c>
      <c r="H25" s="84" t="s">
        <v>32</v>
      </c>
      <c r="I25" s="75">
        <v>121</v>
      </c>
      <c r="J25" s="33">
        <v>103</v>
      </c>
      <c r="K25" s="53">
        <v>0.85123966942148765</v>
      </c>
      <c r="L25" s="33">
        <v>93</v>
      </c>
      <c r="M25" s="53">
        <v>0.76859504132231404</v>
      </c>
      <c r="N25" s="84" t="s">
        <v>32</v>
      </c>
      <c r="O25" s="75">
        <v>24</v>
      </c>
      <c r="P25" s="33">
        <v>20</v>
      </c>
      <c r="Q25" s="53">
        <v>0.83333333333333337</v>
      </c>
      <c r="R25" s="33">
        <v>18</v>
      </c>
      <c r="S25" s="53">
        <v>0.75</v>
      </c>
      <c r="T25" s="84" t="s">
        <v>32</v>
      </c>
    </row>
    <row r="26" spans="1:20" x14ac:dyDescent="0.25">
      <c r="A26" s="159"/>
      <c r="B26" s="32" t="s">
        <v>46</v>
      </c>
      <c r="C26" s="75">
        <v>299</v>
      </c>
      <c r="D26" s="33">
        <v>269</v>
      </c>
      <c r="E26" s="53">
        <v>0.89966555183946484</v>
      </c>
      <c r="F26" s="33">
        <v>231</v>
      </c>
      <c r="G26" s="53">
        <v>0.77257525083612044</v>
      </c>
      <c r="H26" s="84" t="s">
        <v>32</v>
      </c>
      <c r="I26" s="75">
        <v>107</v>
      </c>
      <c r="J26" s="33">
        <v>92</v>
      </c>
      <c r="K26" s="53">
        <v>0.85981308411214952</v>
      </c>
      <c r="L26" s="33">
        <v>75</v>
      </c>
      <c r="M26" s="53">
        <v>0.7009345794392523</v>
      </c>
      <c r="N26" s="84" t="s">
        <v>32</v>
      </c>
      <c r="O26" s="75">
        <v>10</v>
      </c>
      <c r="P26" s="33">
        <v>9</v>
      </c>
      <c r="Q26" s="53">
        <v>0.9</v>
      </c>
      <c r="R26" s="33">
        <v>9</v>
      </c>
      <c r="S26" s="53">
        <v>0.9</v>
      </c>
      <c r="T26" s="84" t="s">
        <v>32</v>
      </c>
    </row>
    <row r="27" spans="1:20" s="66" customFormat="1" x14ac:dyDescent="0.25">
      <c r="A27" s="160"/>
      <c r="B27" s="67" t="s">
        <v>30</v>
      </c>
      <c r="C27" s="76">
        <f>IFERROR(SUM(C22:C26), "--")</f>
        <v>1768</v>
      </c>
      <c r="D27" s="68">
        <f>IFERROR(SUM(D22:D26), "--")</f>
        <v>1569</v>
      </c>
      <c r="E27" s="69">
        <f>IFERROR(D27/C27, "--")</f>
        <v>0.88744343891402711</v>
      </c>
      <c r="F27" s="68">
        <f>IFERROR(SUM(F22:F26), "--")</f>
        <v>1334</v>
      </c>
      <c r="G27" s="69">
        <f>IFERROR(F27/C27, "--")</f>
        <v>0.75452488687782804</v>
      </c>
      <c r="H27" s="70" t="s">
        <v>32</v>
      </c>
      <c r="I27" s="76">
        <f>IFERROR(SUM(I22:I26), "--")</f>
        <v>538</v>
      </c>
      <c r="J27" s="68">
        <f>IFERROR(SUM(J22:J26), "--")</f>
        <v>442</v>
      </c>
      <c r="K27" s="69">
        <f>IFERROR(J27/I27, "--")</f>
        <v>0.82156133828996281</v>
      </c>
      <c r="L27" s="68">
        <f>IFERROR(SUM(L22:L26), "--")</f>
        <v>369</v>
      </c>
      <c r="M27" s="69">
        <f>IFERROR(L27/I27, "--")</f>
        <v>0.68587360594795543</v>
      </c>
      <c r="N27" s="70" t="s">
        <v>32</v>
      </c>
      <c r="O27" s="76">
        <f>IFERROR(SUM(O22:O26), "--")</f>
        <v>93</v>
      </c>
      <c r="P27" s="68">
        <f>IFERROR(SUM(P22:P26), "--")</f>
        <v>80</v>
      </c>
      <c r="Q27" s="69">
        <f>IFERROR(P27/O27, "--")</f>
        <v>0.86021505376344087</v>
      </c>
      <c r="R27" s="68">
        <f>IFERROR(SUM(R22:R26), "--")</f>
        <v>71</v>
      </c>
      <c r="S27" s="69">
        <f>IFERROR(R27/O27, "--")</f>
        <v>0.76344086021505375</v>
      </c>
      <c r="T27" s="70" t="s">
        <v>32</v>
      </c>
    </row>
    <row r="28" spans="1:20" x14ac:dyDescent="0.25">
      <c r="A28" s="186" t="s">
        <v>91</v>
      </c>
      <c r="B28" s="7" t="s">
        <v>0</v>
      </c>
      <c r="C28" s="73">
        <v>5790</v>
      </c>
      <c r="D28" s="31">
        <v>4976</v>
      </c>
      <c r="E28" s="27">
        <v>0.859412780656304</v>
      </c>
      <c r="F28" s="31">
        <v>3970</v>
      </c>
      <c r="G28" s="27">
        <v>0.68566493955094987</v>
      </c>
      <c r="H28" s="111" t="s">
        <v>32</v>
      </c>
      <c r="I28" s="73">
        <v>936</v>
      </c>
      <c r="J28" s="31">
        <v>683</v>
      </c>
      <c r="K28" s="27">
        <v>0.72970085470085466</v>
      </c>
      <c r="L28" s="31">
        <v>503</v>
      </c>
      <c r="M28" s="27">
        <v>0.53739316239316237</v>
      </c>
      <c r="N28" s="111" t="s">
        <v>32</v>
      </c>
      <c r="O28" s="73">
        <v>209</v>
      </c>
      <c r="P28" s="31">
        <v>165</v>
      </c>
      <c r="Q28" s="27">
        <v>0.78947368421052633</v>
      </c>
      <c r="R28" s="31">
        <v>126</v>
      </c>
      <c r="S28" s="27">
        <v>0.60287081339712922</v>
      </c>
      <c r="T28" s="111" t="s">
        <v>32</v>
      </c>
    </row>
    <row r="29" spans="1:20" x14ac:dyDescent="0.25">
      <c r="A29" s="187"/>
      <c r="B29" s="7" t="s">
        <v>1</v>
      </c>
      <c r="C29" s="73">
        <v>5431</v>
      </c>
      <c r="D29" s="31">
        <v>4664</v>
      </c>
      <c r="E29" s="27">
        <v>0.85877370649972384</v>
      </c>
      <c r="F29" s="31">
        <v>3763</v>
      </c>
      <c r="G29" s="27">
        <v>0.69287424047136803</v>
      </c>
      <c r="H29" s="111" t="s">
        <v>32</v>
      </c>
      <c r="I29" s="73">
        <v>1054</v>
      </c>
      <c r="J29" s="31">
        <v>804</v>
      </c>
      <c r="K29" s="27">
        <v>0.76280834914611007</v>
      </c>
      <c r="L29" s="31">
        <v>596</v>
      </c>
      <c r="M29" s="27">
        <v>0.56546489563567359</v>
      </c>
      <c r="N29" s="111" t="s">
        <v>32</v>
      </c>
      <c r="O29" s="73">
        <v>201</v>
      </c>
      <c r="P29" s="31">
        <v>156</v>
      </c>
      <c r="Q29" s="27">
        <v>0.77611940298507465</v>
      </c>
      <c r="R29" s="31">
        <v>114</v>
      </c>
      <c r="S29" s="27">
        <v>0.56716417910447758</v>
      </c>
      <c r="T29" s="111" t="s">
        <v>32</v>
      </c>
    </row>
    <row r="30" spans="1:20" x14ac:dyDescent="0.25">
      <c r="A30" s="187"/>
      <c r="B30" s="7" t="s">
        <v>2</v>
      </c>
      <c r="C30" s="73">
        <v>5620</v>
      </c>
      <c r="D30" s="31">
        <v>4872</v>
      </c>
      <c r="E30" s="27">
        <v>0.86690391459074734</v>
      </c>
      <c r="F30" s="31">
        <v>3899</v>
      </c>
      <c r="G30" s="27">
        <v>0.69377224199288257</v>
      </c>
      <c r="H30" s="111" t="s">
        <v>32</v>
      </c>
      <c r="I30" s="73">
        <v>1129</v>
      </c>
      <c r="J30" s="31">
        <v>866</v>
      </c>
      <c r="K30" s="27">
        <v>0.76705048715677593</v>
      </c>
      <c r="L30" s="31">
        <v>632</v>
      </c>
      <c r="M30" s="27">
        <v>0.55978742249778568</v>
      </c>
      <c r="N30" s="111" t="s">
        <v>32</v>
      </c>
      <c r="O30" s="73">
        <v>286</v>
      </c>
      <c r="P30" s="31">
        <v>210</v>
      </c>
      <c r="Q30" s="27">
        <v>0.73426573426573427</v>
      </c>
      <c r="R30" s="31">
        <v>160</v>
      </c>
      <c r="S30" s="27">
        <v>0.55944055944055948</v>
      </c>
      <c r="T30" s="111" t="s">
        <v>32</v>
      </c>
    </row>
    <row r="31" spans="1:20" x14ac:dyDescent="0.25">
      <c r="A31" s="187"/>
      <c r="B31" s="7" t="s">
        <v>47</v>
      </c>
      <c r="C31" s="73">
        <v>5585</v>
      </c>
      <c r="D31" s="31">
        <v>4920</v>
      </c>
      <c r="E31" s="27">
        <v>0.88093106535362575</v>
      </c>
      <c r="F31" s="31">
        <v>4026</v>
      </c>
      <c r="G31" s="27">
        <v>0.72085944494180842</v>
      </c>
      <c r="H31" s="111" t="s">
        <v>32</v>
      </c>
      <c r="I31" s="73">
        <v>1344</v>
      </c>
      <c r="J31" s="31">
        <v>1035</v>
      </c>
      <c r="K31" s="27">
        <v>0.7700892857142857</v>
      </c>
      <c r="L31" s="31">
        <v>802</v>
      </c>
      <c r="M31" s="27">
        <v>0.59672619047619047</v>
      </c>
      <c r="N31" s="111" t="s">
        <v>32</v>
      </c>
      <c r="O31" s="73">
        <v>243</v>
      </c>
      <c r="P31" s="31">
        <v>204</v>
      </c>
      <c r="Q31" s="27">
        <v>0.83950617283950613</v>
      </c>
      <c r="R31" s="31">
        <v>165</v>
      </c>
      <c r="S31" s="27">
        <v>0.67901234567901236</v>
      </c>
      <c r="T31" s="111" t="s">
        <v>32</v>
      </c>
    </row>
    <row r="32" spans="1:20" x14ac:dyDescent="0.25">
      <c r="A32" s="187"/>
      <c r="B32" s="7" t="s">
        <v>46</v>
      </c>
      <c r="C32" s="73">
        <v>5215</v>
      </c>
      <c r="D32" s="31">
        <v>4614</v>
      </c>
      <c r="E32" s="27">
        <v>0.88475551294343235</v>
      </c>
      <c r="F32" s="31">
        <v>3783</v>
      </c>
      <c r="G32" s="27">
        <v>0.72540747842761266</v>
      </c>
      <c r="H32" s="111" t="s">
        <v>32</v>
      </c>
      <c r="I32" s="73">
        <v>1644</v>
      </c>
      <c r="J32" s="31">
        <v>1323</v>
      </c>
      <c r="K32" s="27">
        <v>0.80474452554744524</v>
      </c>
      <c r="L32" s="31">
        <v>1022</v>
      </c>
      <c r="M32" s="27">
        <v>0.62165450121654497</v>
      </c>
      <c r="N32" s="111" t="s">
        <v>32</v>
      </c>
      <c r="O32" s="73">
        <v>249</v>
      </c>
      <c r="P32" s="31">
        <v>211</v>
      </c>
      <c r="Q32" s="27">
        <v>0.84738955823293172</v>
      </c>
      <c r="R32" s="31">
        <v>155</v>
      </c>
      <c r="S32" s="27">
        <v>0.6224899598393574</v>
      </c>
      <c r="T32" s="111" t="s">
        <v>32</v>
      </c>
    </row>
    <row r="33" spans="1:20" s="66" customFormat="1" x14ac:dyDescent="0.25">
      <c r="A33" s="188"/>
      <c r="B33" s="48" t="s">
        <v>30</v>
      </c>
      <c r="C33" s="74">
        <f>IFERROR(SUM(C28:C32), "--")</f>
        <v>27641</v>
      </c>
      <c r="D33" s="62">
        <f>IFERROR(SUM(D28:D32), "--")</f>
        <v>24046</v>
      </c>
      <c r="E33" s="63">
        <f>IFERROR(D33/C33, "--")</f>
        <v>0.86993958250425096</v>
      </c>
      <c r="F33" s="62">
        <f>IFERROR(SUM(F28:F32), "--")</f>
        <v>19441</v>
      </c>
      <c r="G33" s="63">
        <f>IFERROR(F33/C33, "--")</f>
        <v>0.70333924242972401</v>
      </c>
      <c r="H33" s="65" t="s">
        <v>32</v>
      </c>
      <c r="I33" s="74">
        <f>IFERROR(SUM(I28:I32), "--")</f>
        <v>6107</v>
      </c>
      <c r="J33" s="62">
        <f>IFERROR(SUM(J28:J32), "--")</f>
        <v>4711</v>
      </c>
      <c r="K33" s="63">
        <f>IFERROR(J33/I33, "--")</f>
        <v>0.77140985754052727</v>
      </c>
      <c r="L33" s="62">
        <f>IFERROR(SUM(L28:L32), "--")</f>
        <v>3555</v>
      </c>
      <c r="M33" s="63">
        <f>IFERROR(L33/I33, "--")</f>
        <v>0.58211887997380052</v>
      </c>
      <c r="N33" s="65" t="s">
        <v>32</v>
      </c>
      <c r="O33" s="74">
        <f>IFERROR(SUM(O28:O32), "--")</f>
        <v>1188</v>
      </c>
      <c r="P33" s="62">
        <f>IFERROR(SUM(P28:P32), "--")</f>
        <v>946</v>
      </c>
      <c r="Q33" s="63">
        <f>IFERROR(P33/O33, "--")</f>
        <v>0.79629629629629628</v>
      </c>
      <c r="R33" s="62">
        <f>IFERROR(SUM(R28:R32), "--")</f>
        <v>720</v>
      </c>
      <c r="S33" s="63">
        <f>IFERROR(R33/O33, "--")</f>
        <v>0.60606060606060608</v>
      </c>
      <c r="T33" s="65" t="s">
        <v>32</v>
      </c>
    </row>
    <row r="34" spans="1:20" x14ac:dyDescent="0.25">
      <c r="A34" s="158" t="s">
        <v>18</v>
      </c>
      <c r="B34" s="32" t="s">
        <v>0</v>
      </c>
      <c r="C34" s="75">
        <v>65</v>
      </c>
      <c r="D34" s="33">
        <v>59</v>
      </c>
      <c r="E34" s="53">
        <v>0.90769230769230769</v>
      </c>
      <c r="F34" s="33">
        <v>46</v>
      </c>
      <c r="G34" s="53">
        <v>0.70769230769230773</v>
      </c>
      <c r="H34" s="84" t="s">
        <v>32</v>
      </c>
      <c r="I34" s="75">
        <v>16</v>
      </c>
      <c r="J34" s="33">
        <v>9</v>
      </c>
      <c r="K34" s="53">
        <v>0.5625</v>
      </c>
      <c r="L34" s="33">
        <v>7</v>
      </c>
      <c r="M34" s="53">
        <v>0.4375</v>
      </c>
      <c r="N34" s="84" t="s">
        <v>32</v>
      </c>
      <c r="O34" s="75">
        <v>6</v>
      </c>
      <c r="P34" s="33">
        <v>5</v>
      </c>
      <c r="Q34" s="53">
        <v>0.83333333333333337</v>
      </c>
      <c r="R34" s="33">
        <v>4</v>
      </c>
      <c r="S34" s="53">
        <v>0.66666666666666663</v>
      </c>
      <c r="T34" s="84" t="s">
        <v>32</v>
      </c>
    </row>
    <row r="35" spans="1:20" x14ac:dyDescent="0.25">
      <c r="A35" s="159"/>
      <c r="B35" s="32" t="s">
        <v>1</v>
      </c>
      <c r="C35" s="75">
        <v>46</v>
      </c>
      <c r="D35" s="33">
        <v>32</v>
      </c>
      <c r="E35" s="53">
        <v>0.69565217391304346</v>
      </c>
      <c r="F35" s="33">
        <v>26</v>
      </c>
      <c r="G35" s="53">
        <v>0.56521739130434778</v>
      </c>
      <c r="H35" s="84" t="s">
        <v>32</v>
      </c>
      <c r="I35" s="75">
        <v>13</v>
      </c>
      <c r="J35" s="33">
        <v>8</v>
      </c>
      <c r="K35" s="53">
        <v>0.61538461538461542</v>
      </c>
      <c r="L35" s="33">
        <v>6</v>
      </c>
      <c r="M35" s="53">
        <v>0.46153846153846156</v>
      </c>
      <c r="N35" s="84" t="s">
        <v>32</v>
      </c>
      <c r="O35" s="75" t="s">
        <v>32</v>
      </c>
      <c r="P35" s="33" t="s">
        <v>32</v>
      </c>
      <c r="Q35" s="53" t="s">
        <v>32</v>
      </c>
      <c r="R35" s="33" t="s">
        <v>32</v>
      </c>
      <c r="S35" s="53" t="s">
        <v>32</v>
      </c>
      <c r="T35" s="84" t="s">
        <v>32</v>
      </c>
    </row>
    <row r="36" spans="1:20" x14ac:dyDescent="0.25">
      <c r="A36" s="159"/>
      <c r="B36" s="32" t="s">
        <v>2</v>
      </c>
      <c r="C36" s="75">
        <v>72</v>
      </c>
      <c r="D36" s="33">
        <v>62</v>
      </c>
      <c r="E36" s="53">
        <v>0.86111111111111116</v>
      </c>
      <c r="F36" s="33">
        <v>41</v>
      </c>
      <c r="G36" s="53">
        <v>0.56944444444444442</v>
      </c>
      <c r="H36" s="84" t="s">
        <v>32</v>
      </c>
      <c r="I36" s="75">
        <v>14</v>
      </c>
      <c r="J36" s="33">
        <v>12</v>
      </c>
      <c r="K36" s="53">
        <v>0.8571428571428571</v>
      </c>
      <c r="L36" s="33">
        <v>10</v>
      </c>
      <c r="M36" s="53">
        <v>0.7142857142857143</v>
      </c>
      <c r="N36" s="84" t="s">
        <v>32</v>
      </c>
      <c r="O36" s="75">
        <v>1</v>
      </c>
      <c r="P36" s="33">
        <v>1</v>
      </c>
      <c r="Q36" s="53">
        <v>1</v>
      </c>
      <c r="R36" s="33">
        <v>0</v>
      </c>
      <c r="S36" s="53">
        <v>0</v>
      </c>
      <c r="T36" s="84" t="s">
        <v>32</v>
      </c>
    </row>
    <row r="37" spans="1:20" x14ac:dyDescent="0.25">
      <c r="A37" s="159"/>
      <c r="B37" s="32" t="s">
        <v>47</v>
      </c>
      <c r="C37" s="75">
        <v>38</v>
      </c>
      <c r="D37" s="33">
        <v>32</v>
      </c>
      <c r="E37" s="53">
        <v>0.84210526315789469</v>
      </c>
      <c r="F37" s="33">
        <v>21</v>
      </c>
      <c r="G37" s="53">
        <v>0.55263157894736847</v>
      </c>
      <c r="H37" s="84" t="s">
        <v>32</v>
      </c>
      <c r="I37" s="75">
        <v>19</v>
      </c>
      <c r="J37" s="33">
        <v>14</v>
      </c>
      <c r="K37" s="53">
        <v>0.73684210526315785</v>
      </c>
      <c r="L37" s="33">
        <v>5</v>
      </c>
      <c r="M37" s="53">
        <v>0.26315789473684209</v>
      </c>
      <c r="N37" s="84" t="s">
        <v>32</v>
      </c>
      <c r="O37" s="75">
        <v>13</v>
      </c>
      <c r="P37" s="33">
        <v>13</v>
      </c>
      <c r="Q37" s="53">
        <v>1</v>
      </c>
      <c r="R37" s="33">
        <v>11</v>
      </c>
      <c r="S37" s="53">
        <v>0.84615384615384615</v>
      </c>
      <c r="T37" s="84" t="s">
        <v>32</v>
      </c>
    </row>
    <row r="38" spans="1:20" x14ac:dyDescent="0.25">
      <c r="A38" s="159"/>
      <c r="B38" s="32" t="s">
        <v>46</v>
      </c>
      <c r="C38" s="75">
        <v>48</v>
      </c>
      <c r="D38" s="33">
        <v>34</v>
      </c>
      <c r="E38" s="53">
        <v>0.70833333333333337</v>
      </c>
      <c r="F38" s="33">
        <v>23</v>
      </c>
      <c r="G38" s="53">
        <v>0.47916666666666669</v>
      </c>
      <c r="H38" s="84" t="s">
        <v>32</v>
      </c>
      <c r="I38" s="75">
        <v>14</v>
      </c>
      <c r="J38" s="33">
        <v>9</v>
      </c>
      <c r="K38" s="53">
        <v>0.6428571428571429</v>
      </c>
      <c r="L38" s="33">
        <v>6</v>
      </c>
      <c r="M38" s="53">
        <v>0.42857142857142855</v>
      </c>
      <c r="N38" s="84" t="s">
        <v>32</v>
      </c>
      <c r="O38" s="75">
        <v>3</v>
      </c>
      <c r="P38" s="33">
        <v>1</v>
      </c>
      <c r="Q38" s="53">
        <v>0.33333333333333331</v>
      </c>
      <c r="R38" s="33">
        <v>0</v>
      </c>
      <c r="S38" s="53">
        <v>0</v>
      </c>
      <c r="T38" s="84" t="s">
        <v>32</v>
      </c>
    </row>
    <row r="39" spans="1:20" s="66" customFormat="1" x14ac:dyDescent="0.25">
      <c r="A39" s="160"/>
      <c r="B39" s="67" t="s">
        <v>30</v>
      </c>
      <c r="C39" s="76">
        <f>IFERROR(SUM(C34:C38), "--")</f>
        <v>269</v>
      </c>
      <c r="D39" s="68">
        <f>IFERROR(SUM(D34:D38), "--")</f>
        <v>219</v>
      </c>
      <c r="E39" s="69">
        <f>IFERROR(D39/C39, "--")</f>
        <v>0.81412639405204457</v>
      </c>
      <c r="F39" s="68">
        <f>IFERROR(SUM(F34:F38), "--")</f>
        <v>157</v>
      </c>
      <c r="G39" s="69">
        <f>IFERROR(F39/C39, "--")</f>
        <v>0.58364312267657992</v>
      </c>
      <c r="H39" s="70" t="s">
        <v>32</v>
      </c>
      <c r="I39" s="76">
        <f>IFERROR(SUM(I34:I38), "--")</f>
        <v>76</v>
      </c>
      <c r="J39" s="68">
        <f>IFERROR(SUM(J34:J38), "--")</f>
        <v>52</v>
      </c>
      <c r="K39" s="69">
        <f>IFERROR(J39/I39, "--")</f>
        <v>0.68421052631578949</v>
      </c>
      <c r="L39" s="68">
        <f>IFERROR(SUM(L34:L38), "--")</f>
        <v>34</v>
      </c>
      <c r="M39" s="69">
        <f>IFERROR(L39/I39, "--")</f>
        <v>0.44736842105263158</v>
      </c>
      <c r="N39" s="70" t="s">
        <v>32</v>
      </c>
      <c r="O39" s="76">
        <f>IFERROR(SUM(O34:O38), "--")</f>
        <v>23</v>
      </c>
      <c r="P39" s="68">
        <f>IFERROR(SUM(P34:P38), "--")</f>
        <v>20</v>
      </c>
      <c r="Q39" s="69">
        <f>IFERROR(P39/O39, "--")</f>
        <v>0.86956521739130432</v>
      </c>
      <c r="R39" s="68">
        <f>IFERROR(SUM(R34:R38), "--")</f>
        <v>15</v>
      </c>
      <c r="S39" s="69">
        <f>IFERROR(R39/O39, "--")</f>
        <v>0.65217391304347827</v>
      </c>
      <c r="T39" s="70" t="s">
        <v>32</v>
      </c>
    </row>
    <row r="40" spans="1:20" ht="15" customHeight="1" x14ac:dyDescent="0.25">
      <c r="A40" s="183" t="s">
        <v>55</v>
      </c>
      <c r="B40" s="7" t="s">
        <v>0</v>
      </c>
      <c r="C40" s="73">
        <v>7092</v>
      </c>
      <c r="D40" s="31">
        <v>6395</v>
      </c>
      <c r="E40" s="27">
        <v>0.90172024816694862</v>
      </c>
      <c r="F40" s="31">
        <v>5701</v>
      </c>
      <c r="G40" s="27">
        <v>0.80386350817822894</v>
      </c>
      <c r="H40" s="111" t="s">
        <v>32</v>
      </c>
      <c r="I40" s="73">
        <v>1498</v>
      </c>
      <c r="J40" s="31">
        <v>1225</v>
      </c>
      <c r="K40" s="27">
        <v>0.81775700934579443</v>
      </c>
      <c r="L40" s="31">
        <v>1042</v>
      </c>
      <c r="M40" s="27">
        <v>0.69559412550066757</v>
      </c>
      <c r="N40" s="111" t="s">
        <v>32</v>
      </c>
      <c r="O40" s="73">
        <v>352</v>
      </c>
      <c r="P40" s="31">
        <v>293</v>
      </c>
      <c r="Q40" s="27">
        <v>0.83238636363636365</v>
      </c>
      <c r="R40" s="31">
        <v>249</v>
      </c>
      <c r="S40" s="27">
        <v>0.70738636363636365</v>
      </c>
      <c r="T40" s="111" t="s">
        <v>32</v>
      </c>
    </row>
    <row r="41" spans="1:20" x14ac:dyDescent="0.25">
      <c r="A41" s="184"/>
      <c r="B41" s="7" t="s">
        <v>1</v>
      </c>
      <c r="C41" s="73">
        <v>7501</v>
      </c>
      <c r="D41" s="31">
        <v>6839</v>
      </c>
      <c r="E41" s="27">
        <v>0.91174510065324621</v>
      </c>
      <c r="F41" s="31">
        <v>6141</v>
      </c>
      <c r="G41" s="27">
        <v>0.81869084122117053</v>
      </c>
      <c r="H41" s="111" t="s">
        <v>32</v>
      </c>
      <c r="I41" s="73">
        <v>1874</v>
      </c>
      <c r="J41" s="31">
        <v>1596</v>
      </c>
      <c r="K41" s="27">
        <v>0.85165421558164356</v>
      </c>
      <c r="L41" s="31">
        <v>1391</v>
      </c>
      <c r="M41" s="27">
        <v>0.74226254002134473</v>
      </c>
      <c r="N41" s="111" t="s">
        <v>32</v>
      </c>
      <c r="O41" s="73">
        <v>312</v>
      </c>
      <c r="P41" s="31">
        <v>261</v>
      </c>
      <c r="Q41" s="27">
        <v>0.83653846153846156</v>
      </c>
      <c r="R41" s="31">
        <v>224</v>
      </c>
      <c r="S41" s="27">
        <v>0.71794871794871795</v>
      </c>
      <c r="T41" s="111" t="s">
        <v>32</v>
      </c>
    </row>
    <row r="42" spans="1:20" x14ac:dyDescent="0.25">
      <c r="A42" s="184"/>
      <c r="B42" s="7" t="s">
        <v>2</v>
      </c>
      <c r="C42" s="73">
        <v>7726</v>
      </c>
      <c r="D42" s="31">
        <v>7049</v>
      </c>
      <c r="E42" s="27">
        <v>0.91237380274398139</v>
      </c>
      <c r="F42" s="31">
        <v>6312</v>
      </c>
      <c r="G42" s="27">
        <v>0.81698162050220036</v>
      </c>
      <c r="H42" s="111" t="s">
        <v>32</v>
      </c>
      <c r="I42" s="73">
        <v>1921</v>
      </c>
      <c r="J42" s="31">
        <v>1654</v>
      </c>
      <c r="K42" s="27">
        <v>0.86100989068193645</v>
      </c>
      <c r="L42" s="31">
        <v>1399</v>
      </c>
      <c r="M42" s="27">
        <v>0.72826652785007806</v>
      </c>
      <c r="N42" s="111" t="s">
        <v>32</v>
      </c>
      <c r="O42" s="73">
        <v>459</v>
      </c>
      <c r="P42" s="31">
        <v>399</v>
      </c>
      <c r="Q42" s="27">
        <v>0.86928104575163401</v>
      </c>
      <c r="R42" s="31">
        <v>353</v>
      </c>
      <c r="S42" s="27">
        <v>0.76906318082788672</v>
      </c>
      <c r="T42" s="111" t="s">
        <v>32</v>
      </c>
    </row>
    <row r="43" spans="1:20" x14ac:dyDescent="0.25">
      <c r="A43" s="184"/>
      <c r="B43" s="7" t="s">
        <v>47</v>
      </c>
      <c r="C43" s="73">
        <v>7383</v>
      </c>
      <c r="D43" s="31">
        <v>6666</v>
      </c>
      <c r="E43" s="27">
        <v>0.90288500609508326</v>
      </c>
      <c r="F43" s="31">
        <v>6056</v>
      </c>
      <c r="G43" s="27">
        <v>0.820262765813355</v>
      </c>
      <c r="H43" s="111" t="s">
        <v>32</v>
      </c>
      <c r="I43" s="73">
        <v>2397</v>
      </c>
      <c r="J43" s="31">
        <v>2022</v>
      </c>
      <c r="K43" s="27">
        <v>0.84355444305381733</v>
      </c>
      <c r="L43" s="31">
        <v>1790</v>
      </c>
      <c r="M43" s="27">
        <v>0.74676679182311223</v>
      </c>
      <c r="N43" s="111" t="s">
        <v>32</v>
      </c>
      <c r="O43" s="73">
        <v>358</v>
      </c>
      <c r="P43" s="31">
        <v>305</v>
      </c>
      <c r="Q43" s="27">
        <v>0.85195530726256985</v>
      </c>
      <c r="R43" s="31">
        <v>266</v>
      </c>
      <c r="S43" s="27">
        <v>0.74301675977653636</v>
      </c>
      <c r="T43" s="111" t="s">
        <v>32</v>
      </c>
    </row>
    <row r="44" spans="1:20" x14ac:dyDescent="0.25">
      <c r="A44" s="184"/>
      <c r="B44" s="7" t="s">
        <v>46</v>
      </c>
      <c r="C44" s="73">
        <v>6773</v>
      </c>
      <c r="D44" s="31">
        <v>6199</v>
      </c>
      <c r="E44" s="27">
        <v>0.91525173482946998</v>
      </c>
      <c r="F44" s="31">
        <v>5541</v>
      </c>
      <c r="G44" s="27">
        <v>0.81810128451203312</v>
      </c>
      <c r="H44" s="111" t="s">
        <v>32</v>
      </c>
      <c r="I44" s="73">
        <v>2718</v>
      </c>
      <c r="J44" s="31">
        <v>2361</v>
      </c>
      <c r="K44" s="27">
        <v>0.86865342163355408</v>
      </c>
      <c r="L44" s="31">
        <v>2081</v>
      </c>
      <c r="M44" s="27">
        <v>0.76563649742457685</v>
      </c>
      <c r="N44" s="111" t="s">
        <v>32</v>
      </c>
      <c r="O44" s="73">
        <v>371</v>
      </c>
      <c r="P44" s="31">
        <v>314</v>
      </c>
      <c r="Q44" s="27">
        <v>0.84636118598382748</v>
      </c>
      <c r="R44" s="31">
        <v>279</v>
      </c>
      <c r="S44" s="27">
        <v>0.75202156334231807</v>
      </c>
      <c r="T44" s="111" t="s">
        <v>32</v>
      </c>
    </row>
    <row r="45" spans="1:20" s="66" customFormat="1" x14ac:dyDescent="0.25">
      <c r="A45" s="185"/>
      <c r="B45" s="48" t="s">
        <v>30</v>
      </c>
      <c r="C45" s="74">
        <f>IFERROR(SUM(C40:C44), "--")</f>
        <v>36475</v>
      </c>
      <c r="D45" s="62">
        <f>IFERROR(SUM(D40:D44), "--")</f>
        <v>33148</v>
      </c>
      <c r="E45" s="63">
        <f>IFERROR(D45/C45, "--")</f>
        <v>0.90878684030157642</v>
      </c>
      <c r="F45" s="62">
        <f>IFERROR(SUM(F40:F44), "--")</f>
        <v>29751</v>
      </c>
      <c r="G45" s="63">
        <f>IFERROR(F45/C45, "--")</f>
        <v>0.81565455791638108</v>
      </c>
      <c r="H45" s="65" t="s">
        <v>32</v>
      </c>
      <c r="I45" s="74">
        <f>IFERROR(SUM(I40:I44), "--")</f>
        <v>10408</v>
      </c>
      <c r="J45" s="62">
        <f>IFERROR(SUM(J40:J44), "--")</f>
        <v>8858</v>
      </c>
      <c r="K45" s="63">
        <f>IFERROR(J45/I45, "--")</f>
        <v>0.85107609531129902</v>
      </c>
      <c r="L45" s="62">
        <f>IFERROR(SUM(L40:L44), "--")</f>
        <v>7703</v>
      </c>
      <c r="M45" s="63">
        <f>IFERROR(L45/I45, "--")</f>
        <v>0.74010376633358954</v>
      </c>
      <c r="N45" s="65" t="s">
        <v>32</v>
      </c>
      <c r="O45" s="74">
        <f>IFERROR(SUM(O40:O44), "--")</f>
        <v>1852</v>
      </c>
      <c r="P45" s="62">
        <f>IFERROR(SUM(P40:P44), "--")</f>
        <v>1572</v>
      </c>
      <c r="Q45" s="63">
        <f>IFERROR(P45/O45, "--")</f>
        <v>0.84881209503239741</v>
      </c>
      <c r="R45" s="62">
        <f>IFERROR(SUM(R40:R44), "--")</f>
        <v>1371</v>
      </c>
      <c r="S45" s="63">
        <f>IFERROR(R45/O45, "--")</f>
        <v>0.74028077753779697</v>
      </c>
      <c r="T45" s="65" t="s">
        <v>32</v>
      </c>
    </row>
    <row r="46" spans="1:20" ht="15" customHeight="1" x14ac:dyDescent="0.25">
      <c r="A46" s="165" t="s">
        <v>41</v>
      </c>
      <c r="B46" s="32" t="s">
        <v>0</v>
      </c>
      <c r="C46" s="78">
        <v>1188</v>
      </c>
      <c r="D46" s="33">
        <v>1027</v>
      </c>
      <c r="E46" s="53">
        <v>0.86447811447811451</v>
      </c>
      <c r="F46" s="33">
        <v>846</v>
      </c>
      <c r="G46" s="53">
        <v>0.71212121212121215</v>
      </c>
      <c r="H46" s="84" t="s">
        <v>32</v>
      </c>
      <c r="I46" s="78">
        <v>249</v>
      </c>
      <c r="J46" s="33">
        <v>194</v>
      </c>
      <c r="K46" s="53">
        <v>0.77911646586345384</v>
      </c>
      <c r="L46" s="33">
        <v>158</v>
      </c>
      <c r="M46" s="53">
        <v>0.63453815261044177</v>
      </c>
      <c r="N46" s="84" t="s">
        <v>32</v>
      </c>
      <c r="O46" s="78">
        <v>54</v>
      </c>
      <c r="P46" s="33">
        <v>46</v>
      </c>
      <c r="Q46" s="53">
        <v>0.85185185185185186</v>
      </c>
      <c r="R46" s="33">
        <v>33</v>
      </c>
      <c r="S46" s="53">
        <v>0.61111111111111116</v>
      </c>
      <c r="T46" s="84" t="s">
        <v>32</v>
      </c>
    </row>
    <row r="47" spans="1:20" x14ac:dyDescent="0.25">
      <c r="A47" s="166"/>
      <c r="B47" s="32" t="s">
        <v>1</v>
      </c>
      <c r="C47" s="75">
        <v>1171</v>
      </c>
      <c r="D47" s="33">
        <v>1019</v>
      </c>
      <c r="E47" s="53">
        <v>0.87019641332194708</v>
      </c>
      <c r="F47" s="33">
        <v>850</v>
      </c>
      <c r="G47" s="53">
        <v>0.72587532023911183</v>
      </c>
      <c r="H47" s="84" t="s">
        <v>32</v>
      </c>
      <c r="I47" s="75">
        <v>321</v>
      </c>
      <c r="J47" s="33">
        <v>253</v>
      </c>
      <c r="K47" s="53">
        <v>0.78816199376947038</v>
      </c>
      <c r="L47" s="33">
        <v>196</v>
      </c>
      <c r="M47" s="53">
        <v>0.61059190031152644</v>
      </c>
      <c r="N47" s="84" t="s">
        <v>32</v>
      </c>
      <c r="O47" s="75">
        <v>40</v>
      </c>
      <c r="P47" s="33">
        <v>33</v>
      </c>
      <c r="Q47" s="53">
        <v>0.82499999999999996</v>
      </c>
      <c r="R47" s="33">
        <v>26</v>
      </c>
      <c r="S47" s="53">
        <v>0.65</v>
      </c>
      <c r="T47" s="84" t="s">
        <v>32</v>
      </c>
    </row>
    <row r="48" spans="1:20" x14ac:dyDescent="0.25">
      <c r="A48" s="166"/>
      <c r="B48" s="32" t="s">
        <v>2</v>
      </c>
      <c r="C48" s="75">
        <v>1221</v>
      </c>
      <c r="D48" s="33">
        <v>1092</v>
      </c>
      <c r="E48" s="53">
        <v>0.89434889434889431</v>
      </c>
      <c r="F48" s="33">
        <v>931</v>
      </c>
      <c r="G48" s="53">
        <v>0.76248976248976252</v>
      </c>
      <c r="H48" s="84" t="s">
        <v>32</v>
      </c>
      <c r="I48" s="75">
        <v>362</v>
      </c>
      <c r="J48" s="33">
        <v>283</v>
      </c>
      <c r="K48" s="53">
        <v>0.78176795580110492</v>
      </c>
      <c r="L48" s="33">
        <v>226</v>
      </c>
      <c r="M48" s="53">
        <v>0.62430939226519333</v>
      </c>
      <c r="N48" s="84" t="s">
        <v>32</v>
      </c>
      <c r="O48" s="75">
        <v>73</v>
      </c>
      <c r="P48" s="33">
        <v>59</v>
      </c>
      <c r="Q48" s="53">
        <v>0.80821917808219179</v>
      </c>
      <c r="R48" s="33">
        <v>49</v>
      </c>
      <c r="S48" s="53">
        <v>0.67123287671232879</v>
      </c>
      <c r="T48" s="84" t="s">
        <v>32</v>
      </c>
    </row>
    <row r="49" spans="1:20" x14ac:dyDescent="0.25">
      <c r="A49" s="166"/>
      <c r="B49" s="32" t="s">
        <v>47</v>
      </c>
      <c r="C49" s="75">
        <v>1180</v>
      </c>
      <c r="D49" s="33">
        <v>1051</v>
      </c>
      <c r="E49" s="53">
        <v>0.89067796610169492</v>
      </c>
      <c r="F49" s="33">
        <v>916</v>
      </c>
      <c r="G49" s="53">
        <v>0.77627118644067794</v>
      </c>
      <c r="H49" s="84" t="s">
        <v>32</v>
      </c>
      <c r="I49" s="75">
        <v>385</v>
      </c>
      <c r="J49" s="33">
        <v>319</v>
      </c>
      <c r="K49" s="53">
        <v>0.82857142857142863</v>
      </c>
      <c r="L49" s="33">
        <v>270</v>
      </c>
      <c r="M49" s="53">
        <v>0.70129870129870131</v>
      </c>
      <c r="N49" s="84" t="s">
        <v>32</v>
      </c>
      <c r="O49" s="75">
        <v>52</v>
      </c>
      <c r="P49" s="33">
        <v>41</v>
      </c>
      <c r="Q49" s="53">
        <v>0.78846153846153844</v>
      </c>
      <c r="R49" s="33">
        <v>32</v>
      </c>
      <c r="S49" s="53">
        <v>0.61538461538461542</v>
      </c>
      <c r="T49" s="84" t="s">
        <v>32</v>
      </c>
    </row>
    <row r="50" spans="1:20" x14ac:dyDescent="0.25">
      <c r="A50" s="166"/>
      <c r="B50" s="32" t="s">
        <v>46</v>
      </c>
      <c r="C50" s="75">
        <v>1107</v>
      </c>
      <c r="D50" s="33">
        <v>1002</v>
      </c>
      <c r="E50" s="53">
        <v>0.90514905149051494</v>
      </c>
      <c r="F50" s="33">
        <v>871</v>
      </c>
      <c r="G50" s="53">
        <v>0.78681120144534777</v>
      </c>
      <c r="H50" s="84" t="s">
        <v>32</v>
      </c>
      <c r="I50" s="75">
        <v>453</v>
      </c>
      <c r="J50" s="33">
        <v>368</v>
      </c>
      <c r="K50" s="53">
        <v>0.8123620309050773</v>
      </c>
      <c r="L50" s="33">
        <v>300</v>
      </c>
      <c r="M50" s="53">
        <v>0.66225165562913912</v>
      </c>
      <c r="N50" s="84" t="s">
        <v>32</v>
      </c>
      <c r="O50" s="75">
        <v>56</v>
      </c>
      <c r="P50" s="33">
        <v>47</v>
      </c>
      <c r="Q50" s="53">
        <v>0.8392857142857143</v>
      </c>
      <c r="R50" s="33">
        <v>41</v>
      </c>
      <c r="S50" s="53">
        <v>0.7321428571428571</v>
      </c>
      <c r="T50" s="84" t="s">
        <v>32</v>
      </c>
    </row>
    <row r="51" spans="1:20" s="66" customFormat="1" x14ac:dyDescent="0.25">
      <c r="A51" s="167"/>
      <c r="B51" s="67" t="s">
        <v>30</v>
      </c>
      <c r="C51" s="76">
        <f>IFERROR(SUM(C46:C50), "--")</f>
        <v>5867</v>
      </c>
      <c r="D51" s="68">
        <f>IFERROR(SUM(D46:D50), "--")</f>
        <v>5191</v>
      </c>
      <c r="E51" s="69">
        <f>IFERROR(D51/C51, "--")</f>
        <v>0.88477927390489175</v>
      </c>
      <c r="F51" s="68">
        <f>IFERROR(SUM(F46:F50), "--")</f>
        <v>4414</v>
      </c>
      <c r="G51" s="69">
        <f>IFERROR(F51/C51, "--")</f>
        <v>0.75234361683995232</v>
      </c>
      <c r="H51" s="70" t="s">
        <v>32</v>
      </c>
      <c r="I51" s="76">
        <f>IFERROR(SUM(I46:I50), "--")</f>
        <v>1770</v>
      </c>
      <c r="J51" s="68">
        <f>IFERROR(SUM(J46:J50), "--")</f>
        <v>1417</v>
      </c>
      <c r="K51" s="69">
        <f>IFERROR(J51/I51, "--")</f>
        <v>0.80056497175141239</v>
      </c>
      <c r="L51" s="68">
        <f>IFERROR(SUM(L46:L50), "--")</f>
        <v>1150</v>
      </c>
      <c r="M51" s="69">
        <f>IFERROR(L51/I51, "--")</f>
        <v>0.64971751412429379</v>
      </c>
      <c r="N51" s="70" t="s">
        <v>32</v>
      </c>
      <c r="O51" s="76">
        <f>IFERROR(SUM(O46:O50), "--")</f>
        <v>275</v>
      </c>
      <c r="P51" s="68">
        <f>IFERROR(SUM(P46:P50), "--")</f>
        <v>226</v>
      </c>
      <c r="Q51" s="69">
        <f>IFERROR(P51/O51, "--")</f>
        <v>0.82181818181818178</v>
      </c>
      <c r="R51" s="68">
        <f>IFERROR(SUM(R46:R50), "--")</f>
        <v>181</v>
      </c>
      <c r="S51" s="69">
        <f>IFERROR(R51/O51, "--")</f>
        <v>0.6581818181818182</v>
      </c>
      <c r="T51" s="70" t="s">
        <v>32</v>
      </c>
    </row>
    <row r="52" spans="1:20" ht="15" customHeight="1" x14ac:dyDescent="0.25">
      <c r="A52" s="183" t="s">
        <v>42</v>
      </c>
      <c r="B52" s="71" t="s">
        <v>0</v>
      </c>
      <c r="C52" s="73">
        <v>225</v>
      </c>
      <c r="D52" s="31">
        <v>191</v>
      </c>
      <c r="E52" s="27">
        <v>0.84888888888888892</v>
      </c>
      <c r="F52" s="31">
        <v>167</v>
      </c>
      <c r="G52" s="27">
        <v>0.74222222222222223</v>
      </c>
      <c r="H52" s="111" t="s">
        <v>32</v>
      </c>
      <c r="I52" s="73">
        <v>44</v>
      </c>
      <c r="J52" s="31">
        <v>37</v>
      </c>
      <c r="K52" s="27">
        <v>0.84090909090909094</v>
      </c>
      <c r="L52" s="31">
        <v>32</v>
      </c>
      <c r="M52" s="27">
        <v>0.72727272727272729</v>
      </c>
      <c r="N52" s="111" t="s">
        <v>32</v>
      </c>
      <c r="O52" s="73">
        <v>20</v>
      </c>
      <c r="P52" s="31">
        <v>15</v>
      </c>
      <c r="Q52" s="27">
        <v>0.75</v>
      </c>
      <c r="R52" s="31">
        <v>12</v>
      </c>
      <c r="S52" s="27">
        <v>0.6</v>
      </c>
      <c r="T52" s="111" t="s">
        <v>32</v>
      </c>
    </row>
    <row r="53" spans="1:20" x14ac:dyDescent="0.25">
      <c r="A53" s="184"/>
      <c r="B53" s="71" t="s">
        <v>1</v>
      </c>
      <c r="C53" s="73">
        <v>176</v>
      </c>
      <c r="D53" s="31">
        <v>159</v>
      </c>
      <c r="E53" s="27">
        <v>0.90340909090909094</v>
      </c>
      <c r="F53" s="31">
        <v>145</v>
      </c>
      <c r="G53" s="27">
        <v>0.82386363636363635</v>
      </c>
      <c r="H53" s="111" t="s">
        <v>32</v>
      </c>
      <c r="I53" s="73">
        <v>49</v>
      </c>
      <c r="J53" s="31">
        <v>45</v>
      </c>
      <c r="K53" s="27">
        <v>0.91836734693877553</v>
      </c>
      <c r="L53" s="31">
        <v>37</v>
      </c>
      <c r="M53" s="27">
        <v>0.75510204081632648</v>
      </c>
      <c r="N53" s="111" t="s">
        <v>32</v>
      </c>
      <c r="O53" s="73">
        <v>6</v>
      </c>
      <c r="P53" s="31">
        <v>6</v>
      </c>
      <c r="Q53" s="27">
        <v>1</v>
      </c>
      <c r="R53" s="31">
        <v>6</v>
      </c>
      <c r="S53" s="27">
        <v>1</v>
      </c>
      <c r="T53" s="111" t="s">
        <v>32</v>
      </c>
    </row>
    <row r="54" spans="1:20" x14ac:dyDescent="0.25">
      <c r="A54" s="184"/>
      <c r="B54" s="71" t="s">
        <v>2</v>
      </c>
      <c r="C54" s="73">
        <v>130</v>
      </c>
      <c r="D54" s="31">
        <v>107</v>
      </c>
      <c r="E54" s="27">
        <v>0.82307692307692304</v>
      </c>
      <c r="F54" s="31">
        <v>99</v>
      </c>
      <c r="G54" s="27">
        <v>0.7615384615384615</v>
      </c>
      <c r="H54" s="111" t="s">
        <v>32</v>
      </c>
      <c r="I54" s="73">
        <v>34</v>
      </c>
      <c r="J54" s="31">
        <v>30</v>
      </c>
      <c r="K54" s="27">
        <v>0.88235294117647056</v>
      </c>
      <c r="L54" s="31">
        <v>27</v>
      </c>
      <c r="M54" s="27">
        <v>0.79411764705882348</v>
      </c>
      <c r="N54" s="111" t="s">
        <v>32</v>
      </c>
      <c r="O54" s="73">
        <v>14</v>
      </c>
      <c r="P54" s="31">
        <v>12</v>
      </c>
      <c r="Q54" s="27">
        <v>0.8571428571428571</v>
      </c>
      <c r="R54" s="31">
        <v>11</v>
      </c>
      <c r="S54" s="27">
        <v>0.7857142857142857</v>
      </c>
      <c r="T54" s="111" t="s">
        <v>32</v>
      </c>
    </row>
    <row r="55" spans="1:20" x14ac:dyDescent="0.25">
      <c r="A55" s="184"/>
      <c r="B55" s="71" t="s">
        <v>47</v>
      </c>
      <c r="C55" s="73">
        <v>120</v>
      </c>
      <c r="D55" s="31">
        <v>108</v>
      </c>
      <c r="E55" s="27">
        <v>0.9</v>
      </c>
      <c r="F55" s="31">
        <v>98</v>
      </c>
      <c r="G55" s="27">
        <v>0.81666666666666665</v>
      </c>
      <c r="H55" s="111" t="s">
        <v>32</v>
      </c>
      <c r="I55" s="73">
        <v>38</v>
      </c>
      <c r="J55" s="31">
        <v>29</v>
      </c>
      <c r="K55" s="27">
        <v>0.76315789473684215</v>
      </c>
      <c r="L55" s="31">
        <v>24</v>
      </c>
      <c r="M55" s="27">
        <v>0.63157894736842102</v>
      </c>
      <c r="N55" s="111" t="s">
        <v>32</v>
      </c>
      <c r="O55" s="73">
        <v>7</v>
      </c>
      <c r="P55" s="31">
        <v>4</v>
      </c>
      <c r="Q55" s="27">
        <v>0.5714285714285714</v>
      </c>
      <c r="R55" s="31">
        <v>4</v>
      </c>
      <c r="S55" s="27">
        <v>0.5714285714285714</v>
      </c>
      <c r="T55" s="111" t="s">
        <v>32</v>
      </c>
    </row>
    <row r="56" spans="1:20" x14ac:dyDescent="0.25">
      <c r="A56" s="184"/>
      <c r="B56" s="71" t="s">
        <v>46</v>
      </c>
      <c r="C56" s="73">
        <v>85</v>
      </c>
      <c r="D56" s="31">
        <v>74</v>
      </c>
      <c r="E56" s="27">
        <v>0.87058823529411766</v>
      </c>
      <c r="F56" s="31">
        <v>56</v>
      </c>
      <c r="G56" s="27">
        <v>0.6588235294117647</v>
      </c>
      <c r="H56" s="111" t="s">
        <v>32</v>
      </c>
      <c r="I56" s="73">
        <v>37</v>
      </c>
      <c r="J56" s="31">
        <v>34</v>
      </c>
      <c r="K56" s="27">
        <v>0.91891891891891897</v>
      </c>
      <c r="L56" s="31">
        <v>30</v>
      </c>
      <c r="M56" s="27">
        <v>0.81081081081081086</v>
      </c>
      <c r="N56" s="111" t="s">
        <v>32</v>
      </c>
      <c r="O56" s="73">
        <v>8</v>
      </c>
      <c r="P56" s="31">
        <v>6</v>
      </c>
      <c r="Q56" s="27">
        <v>0.75</v>
      </c>
      <c r="R56" s="31">
        <v>6</v>
      </c>
      <c r="S56" s="27">
        <v>0.75</v>
      </c>
      <c r="T56" s="111" t="s">
        <v>32</v>
      </c>
    </row>
    <row r="57" spans="1:20" s="66" customFormat="1" x14ac:dyDescent="0.25">
      <c r="A57" s="185"/>
      <c r="B57" s="72" t="s">
        <v>30</v>
      </c>
      <c r="C57" s="77">
        <f>IFERROR(SUM(C52:C56), "--")</f>
        <v>736</v>
      </c>
      <c r="D57" s="72">
        <f>IFERROR(SUM(D52:D56), "--")</f>
        <v>639</v>
      </c>
      <c r="E57" s="63">
        <f>IFERROR(D57/C57, "--")</f>
        <v>0.86820652173913049</v>
      </c>
      <c r="F57" s="72">
        <f>IFERROR(SUM(F52:F56), "--")</f>
        <v>565</v>
      </c>
      <c r="G57" s="63">
        <f>IFERROR(F57/C57, "--")</f>
        <v>0.76766304347826086</v>
      </c>
      <c r="H57" s="65" t="s">
        <v>32</v>
      </c>
      <c r="I57" s="74">
        <f>IFERROR(SUM(I52:I56), "--")</f>
        <v>202</v>
      </c>
      <c r="J57" s="62">
        <f>IFERROR(SUM(J52:J56), "--")</f>
        <v>175</v>
      </c>
      <c r="K57" s="63">
        <f>IFERROR(J57/I57, "--")</f>
        <v>0.86633663366336633</v>
      </c>
      <c r="L57" s="62">
        <f>IFERROR(SUM(L52:L56), "--")</f>
        <v>150</v>
      </c>
      <c r="M57" s="63">
        <f>IFERROR(L57/I57, "--")</f>
        <v>0.74257425742574257</v>
      </c>
      <c r="N57" s="65" t="s">
        <v>32</v>
      </c>
      <c r="O57" s="74">
        <f>IFERROR(SUM(O52:O56), "--")</f>
        <v>55</v>
      </c>
      <c r="P57" s="62">
        <f>IFERROR(SUM(P52:P56), "--")</f>
        <v>43</v>
      </c>
      <c r="Q57" s="63">
        <f>IFERROR(P57/O57, "--")</f>
        <v>0.78181818181818186</v>
      </c>
      <c r="R57" s="62">
        <f>IFERROR(SUM(R52:R56), "--")</f>
        <v>39</v>
      </c>
      <c r="S57" s="63">
        <f>IFERROR(R57/O57, "--")</f>
        <v>0.70909090909090911</v>
      </c>
      <c r="T57" s="65" t="s">
        <v>32</v>
      </c>
    </row>
  </sheetData>
  <mergeCells count="18">
    <mergeCell ref="A1:B1"/>
    <mergeCell ref="C1:H1"/>
    <mergeCell ref="I1:N1"/>
    <mergeCell ref="O1:T1"/>
    <mergeCell ref="A2:A3"/>
    <mergeCell ref="B2:B3"/>
    <mergeCell ref="C2:H2"/>
    <mergeCell ref="I2:N2"/>
    <mergeCell ref="O2:T2"/>
    <mergeCell ref="A40:A45"/>
    <mergeCell ref="A46:A51"/>
    <mergeCell ref="A52:A57"/>
    <mergeCell ref="A4:A9"/>
    <mergeCell ref="A10:A15"/>
    <mergeCell ref="A16:A21"/>
    <mergeCell ref="A22:A27"/>
    <mergeCell ref="A28:A33"/>
    <mergeCell ref="A34:A39"/>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H59"/>
  <sheetViews>
    <sheetView zoomScaleNormal="100" workbookViewId="0">
      <pane ySplit="2" topLeftCell="A3" activePane="bottomLeft" state="frozen"/>
      <selection pane="bottomLeft" sqref="A1:H1"/>
    </sheetView>
  </sheetViews>
  <sheetFormatPr defaultColWidth="9.140625" defaultRowHeight="15" x14ac:dyDescent="0.25"/>
  <cols>
    <col min="1" max="1" width="12" style="119" customWidth="1"/>
    <col min="2" max="2" width="50.7109375" style="54" customWidth="1"/>
    <col min="3" max="8" width="10.7109375" customWidth="1"/>
  </cols>
  <sheetData>
    <row r="1" spans="1:8" ht="30" customHeight="1" x14ac:dyDescent="0.25">
      <c r="A1" s="147" t="s">
        <v>102</v>
      </c>
      <c r="B1" s="147"/>
      <c r="C1" s="147"/>
      <c r="D1" s="147"/>
      <c r="E1" s="147"/>
      <c r="F1" s="147"/>
      <c r="G1" s="147"/>
      <c r="H1" s="147"/>
    </row>
    <row r="2" spans="1:8" ht="30" x14ac:dyDescent="0.25">
      <c r="A2" s="129" t="s">
        <v>103</v>
      </c>
      <c r="B2" s="129" t="s">
        <v>104</v>
      </c>
      <c r="C2" s="128" t="s">
        <v>105</v>
      </c>
      <c r="D2" s="128" t="s">
        <v>106</v>
      </c>
      <c r="E2" s="128" t="s">
        <v>107</v>
      </c>
      <c r="F2" s="128" t="s">
        <v>108</v>
      </c>
      <c r="G2" s="128" t="s">
        <v>293</v>
      </c>
      <c r="H2" s="132" t="s">
        <v>294</v>
      </c>
    </row>
    <row r="3" spans="1:8" x14ac:dyDescent="0.25">
      <c r="A3" s="200" t="s">
        <v>109</v>
      </c>
      <c r="B3" s="105" t="s">
        <v>110</v>
      </c>
      <c r="C3" s="106">
        <v>2</v>
      </c>
      <c r="D3" s="106">
        <v>3</v>
      </c>
      <c r="E3" s="106">
        <v>3</v>
      </c>
      <c r="F3" s="106">
        <v>8</v>
      </c>
      <c r="G3" s="106">
        <v>5</v>
      </c>
      <c r="H3" s="104"/>
    </row>
    <row r="4" spans="1:8" x14ac:dyDescent="0.25">
      <c r="A4" s="200"/>
      <c r="B4" s="105" t="s">
        <v>111</v>
      </c>
      <c r="C4" s="106">
        <v>2</v>
      </c>
      <c r="D4" s="106">
        <v>8</v>
      </c>
      <c r="E4" s="106">
        <v>2</v>
      </c>
      <c r="F4" s="106">
        <v>1</v>
      </c>
      <c r="G4" s="106">
        <v>1</v>
      </c>
      <c r="H4" s="104"/>
    </row>
    <row r="5" spans="1:8" x14ac:dyDescent="0.25">
      <c r="A5" s="105" t="s">
        <v>112</v>
      </c>
      <c r="B5" s="105" t="s">
        <v>113</v>
      </c>
      <c r="C5" s="106">
        <v>0</v>
      </c>
      <c r="D5" s="106">
        <v>0</v>
      </c>
      <c r="E5" s="106">
        <v>2</v>
      </c>
      <c r="F5" s="106">
        <v>8</v>
      </c>
      <c r="G5" s="106">
        <v>11</v>
      </c>
      <c r="H5" s="104"/>
    </row>
    <row r="6" spans="1:8" x14ac:dyDescent="0.25">
      <c r="A6" s="105" t="s">
        <v>114</v>
      </c>
      <c r="B6" s="105" t="s">
        <v>43</v>
      </c>
      <c r="C6" s="106">
        <v>15</v>
      </c>
      <c r="D6" s="106">
        <v>10</v>
      </c>
      <c r="E6" s="106">
        <v>9</v>
      </c>
      <c r="F6" s="106">
        <v>8</v>
      </c>
      <c r="G6" s="106">
        <v>4</v>
      </c>
      <c r="H6" s="104"/>
    </row>
    <row r="7" spans="1:8" x14ac:dyDescent="0.25">
      <c r="A7" s="200" t="s">
        <v>115</v>
      </c>
      <c r="B7" s="105" t="s">
        <v>116</v>
      </c>
      <c r="C7" s="106">
        <v>5</v>
      </c>
      <c r="D7" s="106">
        <v>5</v>
      </c>
      <c r="E7" s="106">
        <v>4</v>
      </c>
      <c r="F7" s="106">
        <v>2</v>
      </c>
      <c r="G7" s="106">
        <v>2</v>
      </c>
      <c r="H7" s="104"/>
    </row>
    <row r="8" spans="1:8" ht="15" customHeight="1" x14ac:dyDescent="0.25">
      <c r="A8" s="200"/>
      <c r="B8" s="105" t="s">
        <v>296</v>
      </c>
      <c r="C8" s="106">
        <v>5</v>
      </c>
      <c r="D8" s="106">
        <v>4</v>
      </c>
      <c r="E8" s="106">
        <v>5</v>
      </c>
      <c r="F8" s="106">
        <v>2</v>
      </c>
      <c r="G8" s="106">
        <v>0</v>
      </c>
      <c r="H8" s="104"/>
    </row>
    <row r="9" spans="1:8" x14ac:dyDescent="0.25">
      <c r="A9" s="200"/>
      <c r="B9" s="105" t="s">
        <v>117</v>
      </c>
      <c r="C9" s="106">
        <v>4</v>
      </c>
      <c r="D9" s="106">
        <v>1</v>
      </c>
      <c r="E9" s="106">
        <v>1</v>
      </c>
      <c r="F9" s="106">
        <v>1</v>
      </c>
      <c r="G9" s="106">
        <v>0</v>
      </c>
      <c r="H9" s="104"/>
    </row>
    <row r="10" spans="1:8" x14ac:dyDescent="0.25">
      <c r="A10" s="200"/>
      <c r="B10" s="105" t="s">
        <v>118</v>
      </c>
      <c r="C10" s="106">
        <v>1</v>
      </c>
      <c r="D10" s="106">
        <v>1</v>
      </c>
      <c r="E10" s="106">
        <v>3</v>
      </c>
      <c r="F10" s="106">
        <v>0</v>
      </c>
      <c r="G10" s="106">
        <v>0</v>
      </c>
      <c r="H10" s="104"/>
    </row>
    <row r="11" spans="1:8" x14ac:dyDescent="0.25">
      <c r="A11" s="200" t="s">
        <v>119</v>
      </c>
      <c r="B11" s="105" t="s">
        <v>120</v>
      </c>
      <c r="C11" s="106">
        <v>1</v>
      </c>
      <c r="D11" s="106">
        <v>1</v>
      </c>
      <c r="E11" s="106">
        <v>3</v>
      </c>
      <c r="F11" s="106">
        <v>2</v>
      </c>
      <c r="G11" s="106">
        <v>4</v>
      </c>
      <c r="H11" s="104"/>
    </row>
    <row r="12" spans="1:8" x14ac:dyDescent="0.25">
      <c r="A12" s="200"/>
      <c r="B12" s="105" t="s">
        <v>121</v>
      </c>
      <c r="C12" s="106">
        <v>0</v>
      </c>
      <c r="D12" s="106">
        <v>0</v>
      </c>
      <c r="E12" s="106">
        <v>0</v>
      </c>
      <c r="F12" s="106">
        <v>1</v>
      </c>
      <c r="G12" s="106">
        <v>0</v>
      </c>
      <c r="H12" s="104"/>
    </row>
    <row r="13" spans="1:8" x14ac:dyDescent="0.25">
      <c r="A13" s="200"/>
      <c r="B13" s="105" t="s">
        <v>122</v>
      </c>
      <c r="C13" s="106">
        <v>1</v>
      </c>
      <c r="D13" s="106">
        <v>0</v>
      </c>
      <c r="E13" s="106">
        <v>2</v>
      </c>
      <c r="F13" s="106">
        <v>1</v>
      </c>
      <c r="G13" s="106">
        <v>2</v>
      </c>
      <c r="H13" s="104"/>
    </row>
    <row r="14" spans="1:8" x14ac:dyDescent="0.25">
      <c r="A14" s="200"/>
      <c r="B14" s="105" t="s">
        <v>123</v>
      </c>
      <c r="C14" s="106">
        <v>0</v>
      </c>
      <c r="D14" s="106">
        <v>0</v>
      </c>
      <c r="E14" s="106">
        <v>0</v>
      </c>
      <c r="F14" s="106">
        <v>1</v>
      </c>
      <c r="G14" s="106">
        <v>0</v>
      </c>
      <c r="H14" s="104"/>
    </row>
    <row r="15" spans="1:8" x14ac:dyDescent="0.25">
      <c r="A15" s="200" t="s">
        <v>124</v>
      </c>
      <c r="B15" s="105" t="s">
        <v>125</v>
      </c>
      <c r="C15" s="106">
        <v>8</v>
      </c>
      <c r="D15" s="106">
        <v>5</v>
      </c>
      <c r="E15" s="106">
        <v>11</v>
      </c>
      <c r="F15" s="106">
        <v>18</v>
      </c>
      <c r="G15" s="106">
        <v>9</v>
      </c>
      <c r="H15" s="104"/>
    </row>
    <row r="16" spans="1:8" x14ac:dyDescent="0.25">
      <c r="A16" s="200"/>
      <c r="B16" s="105" t="s">
        <v>126</v>
      </c>
      <c r="C16" s="106">
        <v>1</v>
      </c>
      <c r="D16" s="106">
        <v>0</v>
      </c>
      <c r="E16" s="106">
        <v>1</v>
      </c>
      <c r="F16" s="106">
        <v>1</v>
      </c>
      <c r="G16" s="106">
        <v>2</v>
      </c>
      <c r="H16" s="104"/>
    </row>
    <row r="17" spans="1:8" x14ac:dyDescent="0.25">
      <c r="A17" s="200"/>
      <c r="B17" s="105" t="s">
        <v>127</v>
      </c>
      <c r="C17" s="106">
        <v>1</v>
      </c>
      <c r="D17" s="106">
        <v>1</v>
      </c>
      <c r="E17" s="106">
        <v>0</v>
      </c>
      <c r="F17" s="106">
        <v>1</v>
      </c>
      <c r="G17" s="106">
        <v>0</v>
      </c>
      <c r="H17" s="104"/>
    </row>
    <row r="18" spans="1:8" x14ac:dyDescent="0.25">
      <c r="A18" s="200"/>
      <c r="B18" s="105" t="s">
        <v>128</v>
      </c>
      <c r="C18" s="106">
        <v>0</v>
      </c>
      <c r="D18" s="106">
        <v>1</v>
      </c>
      <c r="E18" s="106">
        <v>1</v>
      </c>
      <c r="F18" s="106">
        <v>1</v>
      </c>
      <c r="G18" s="106">
        <v>0</v>
      </c>
      <c r="H18" s="104"/>
    </row>
    <row r="19" spans="1:8" x14ac:dyDescent="0.25">
      <c r="A19" s="200" t="s">
        <v>129</v>
      </c>
      <c r="B19" s="105" t="s">
        <v>130</v>
      </c>
      <c r="C19" s="106">
        <v>2</v>
      </c>
      <c r="D19" s="106">
        <v>2</v>
      </c>
      <c r="E19" s="106">
        <v>2</v>
      </c>
      <c r="F19" s="106">
        <v>3</v>
      </c>
      <c r="G19" s="106">
        <v>0</v>
      </c>
      <c r="H19" s="104"/>
    </row>
    <row r="20" spans="1:8" x14ac:dyDescent="0.25">
      <c r="A20" s="200"/>
      <c r="B20" s="105" t="s">
        <v>131</v>
      </c>
      <c r="C20" s="106">
        <v>3</v>
      </c>
      <c r="D20" s="106">
        <v>2</v>
      </c>
      <c r="E20" s="106">
        <v>2</v>
      </c>
      <c r="F20" s="106">
        <v>3</v>
      </c>
      <c r="G20" s="106">
        <v>0</v>
      </c>
      <c r="H20" s="104"/>
    </row>
    <row r="21" spans="1:8" x14ac:dyDescent="0.25">
      <c r="A21" s="200" t="s">
        <v>132</v>
      </c>
      <c r="B21" s="105" t="s">
        <v>133</v>
      </c>
      <c r="C21" s="106">
        <v>2</v>
      </c>
      <c r="D21" s="106">
        <v>3</v>
      </c>
      <c r="E21" s="106">
        <v>2</v>
      </c>
      <c r="F21" s="106">
        <v>2</v>
      </c>
      <c r="G21" s="106">
        <v>1</v>
      </c>
      <c r="H21" s="104"/>
    </row>
    <row r="22" spans="1:8" x14ac:dyDescent="0.25">
      <c r="A22" s="200"/>
      <c r="B22" s="105" t="s">
        <v>134</v>
      </c>
      <c r="C22" s="106">
        <v>11</v>
      </c>
      <c r="D22" s="106">
        <v>18</v>
      </c>
      <c r="E22" s="106">
        <v>14</v>
      </c>
      <c r="F22" s="106">
        <v>18</v>
      </c>
      <c r="G22" s="106">
        <v>22</v>
      </c>
      <c r="H22" s="104"/>
    </row>
    <row r="23" spans="1:8" x14ac:dyDescent="0.25">
      <c r="A23" s="200"/>
      <c r="B23" s="105" t="s">
        <v>135</v>
      </c>
      <c r="C23" s="106">
        <v>0</v>
      </c>
      <c r="D23" s="106">
        <v>1</v>
      </c>
      <c r="E23" s="106">
        <v>0</v>
      </c>
      <c r="F23" s="106">
        <v>0</v>
      </c>
      <c r="G23" s="106">
        <v>0</v>
      </c>
      <c r="H23" s="104"/>
    </row>
    <row r="24" spans="1:8" x14ac:dyDescent="0.25">
      <c r="A24" s="200" t="s">
        <v>136</v>
      </c>
      <c r="B24" s="105" t="s">
        <v>137</v>
      </c>
      <c r="C24" s="106">
        <v>0</v>
      </c>
      <c r="D24" s="106">
        <v>1</v>
      </c>
      <c r="E24" s="106">
        <v>3</v>
      </c>
      <c r="F24" s="106">
        <v>3</v>
      </c>
      <c r="G24" s="106">
        <v>2</v>
      </c>
      <c r="H24" s="104"/>
    </row>
    <row r="25" spans="1:8" x14ac:dyDescent="0.25">
      <c r="A25" s="200"/>
      <c r="B25" s="105" t="s">
        <v>197</v>
      </c>
      <c r="C25" s="106">
        <v>0</v>
      </c>
      <c r="D25" s="106">
        <v>0</v>
      </c>
      <c r="E25" s="106">
        <v>2</v>
      </c>
      <c r="F25" s="106">
        <v>0</v>
      </c>
      <c r="G25" s="106">
        <v>0</v>
      </c>
      <c r="H25" s="104"/>
    </row>
    <row r="26" spans="1:8" x14ac:dyDescent="0.25">
      <c r="A26" s="200"/>
      <c r="B26" s="130" t="s">
        <v>138</v>
      </c>
      <c r="C26" s="106">
        <v>3</v>
      </c>
      <c r="D26" s="106">
        <v>0</v>
      </c>
      <c r="E26" s="106">
        <v>0</v>
      </c>
      <c r="F26" s="106">
        <v>0</v>
      </c>
      <c r="G26" s="106">
        <v>0</v>
      </c>
      <c r="H26" s="104"/>
    </row>
    <row r="27" spans="1:8" x14ac:dyDescent="0.25">
      <c r="A27" s="200"/>
      <c r="B27" s="105" t="s">
        <v>139</v>
      </c>
      <c r="C27" s="106">
        <v>2</v>
      </c>
      <c r="D27" s="106">
        <v>1</v>
      </c>
      <c r="E27" s="106">
        <v>0</v>
      </c>
      <c r="F27" s="106">
        <v>0</v>
      </c>
      <c r="G27" s="106">
        <v>0</v>
      </c>
      <c r="H27" s="104"/>
    </row>
    <row r="28" spans="1:8" x14ac:dyDescent="0.25">
      <c r="A28" s="198" t="s">
        <v>142</v>
      </c>
      <c r="B28" s="105" t="s">
        <v>206</v>
      </c>
      <c r="C28" s="106">
        <v>0</v>
      </c>
      <c r="D28" s="106">
        <v>0</v>
      </c>
      <c r="E28" s="106">
        <v>1</v>
      </c>
      <c r="F28" s="106">
        <v>0</v>
      </c>
      <c r="G28" s="106">
        <v>0</v>
      </c>
      <c r="H28" s="104"/>
    </row>
    <row r="29" spans="1:8" x14ac:dyDescent="0.25">
      <c r="A29" s="199"/>
      <c r="B29" s="130" t="s">
        <v>143</v>
      </c>
      <c r="C29" s="106">
        <v>0</v>
      </c>
      <c r="D29" s="106">
        <v>0</v>
      </c>
      <c r="E29" s="106">
        <v>0</v>
      </c>
      <c r="F29" s="106">
        <v>2</v>
      </c>
      <c r="G29" s="106">
        <v>0</v>
      </c>
      <c r="H29" s="104"/>
    </row>
    <row r="30" spans="1:8" x14ac:dyDescent="0.25">
      <c r="A30" s="200" t="s">
        <v>144</v>
      </c>
      <c r="B30" s="105" t="s">
        <v>145</v>
      </c>
      <c r="C30" s="106">
        <v>2</v>
      </c>
      <c r="D30" s="106">
        <v>4</v>
      </c>
      <c r="E30" s="106">
        <v>5</v>
      </c>
      <c r="F30" s="106">
        <v>6</v>
      </c>
      <c r="G30" s="106">
        <v>5</v>
      </c>
      <c r="H30" s="104"/>
    </row>
    <row r="31" spans="1:8" x14ac:dyDescent="0.25">
      <c r="A31" s="200"/>
      <c r="B31" s="105" t="s">
        <v>146</v>
      </c>
      <c r="C31" s="106">
        <v>0</v>
      </c>
      <c r="D31" s="106">
        <v>1</v>
      </c>
      <c r="E31" s="106">
        <v>0</v>
      </c>
      <c r="F31" s="106">
        <v>0</v>
      </c>
      <c r="G31" s="106">
        <v>0</v>
      </c>
      <c r="H31" s="104"/>
    </row>
    <row r="32" spans="1:8" x14ac:dyDescent="0.25">
      <c r="A32" s="200"/>
      <c r="B32" s="105" t="s">
        <v>147</v>
      </c>
      <c r="C32" s="106">
        <v>3</v>
      </c>
      <c r="D32" s="106">
        <v>6</v>
      </c>
      <c r="E32" s="106">
        <v>4</v>
      </c>
      <c r="F32" s="106">
        <v>10</v>
      </c>
      <c r="G32" s="106">
        <v>5</v>
      </c>
      <c r="H32" s="104"/>
    </row>
    <row r="33" spans="1:8" x14ac:dyDescent="0.25">
      <c r="A33" s="105" t="s">
        <v>148</v>
      </c>
      <c r="B33" s="105" t="s">
        <v>149</v>
      </c>
      <c r="C33" s="106">
        <v>3</v>
      </c>
      <c r="D33" s="106">
        <v>2</v>
      </c>
      <c r="E33" s="106">
        <v>5</v>
      </c>
      <c r="F33" s="106">
        <v>1</v>
      </c>
      <c r="G33" s="106">
        <v>3</v>
      </c>
      <c r="H33" s="104"/>
    </row>
    <row r="34" spans="1:8" x14ac:dyDescent="0.25">
      <c r="A34" s="105" t="s">
        <v>150</v>
      </c>
      <c r="B34" s="105" t="s">
        <v>151</v>
      </c>
      <c r="C34" s="106">
        <v>7</v>
      </c>
      <c r="D34" s="106">
        <v>3</v>
      </c>
      <c r="E34" s="106">
        <v>2</v>
      </c>
      <c r="F34" s="106">
        <v>8</v>
      </c>
      <c r="G34" s="106">
        <v>9</v>
      </c>
      <c r="H34" s="104"/>
    </row>
    <row r="35" spans="1:8" x14ac:dyDescent="0.25">
      <c r="A35" s="200" t="s">
        <v>152</v>
      </c>
      <c r="B35" s="105" t="s">
        <v>153</v>
      </c>
      <c r="C35" s="106">
        <v>0</v>
      </c>
      <c r="D35" s="106">
        <v>2</v>
      </c>
      <c r="E35" s="106">
        <v>1</v>
      </c>
      <c r="F35" s="106">
        <v>1</v>
      </c>
      <c r="G35" s="106">
        <v>2</v>
      </c>
      <c r="H35" s="104"/>
    </row>
    <row r="36" spans="1:8" x14ac:dyDescent="0.25">
      <c r="A36" s="200"/>
      <c r="B36" s="105" t="s">
        <v>154</v>
      </c>
      <c r="C36" s="106">
        <v>1</v>
      </c>
      <c r="D36" s="106">
        <v>1</v>
      </c>
      <c r="E36" s="106">
        <v>2</v>
      </c>
      <c r="F36" s="106">
        <v>0</v>
      </c>
      <c r="G36" s="106">
        <v>3</v>
      </c>
      <c r="H36" s="104"/>
    </row>
    <row r="37" spans="1:8" x14ac:dyDescent="0.25">
      <c r="A37" s="200"/>
      <c r="B37" s="105" t="s">
        <v>155</v>
      </c>
      <c r="C37" s="106">
        <v>2</v>
      </c>
      <c r="D37" s="106">
        <v>7</v>
      </c>
      <c r="E37" s="106">
        <v>1</v>
      </c>
      <c r="F37" s="106">
        <v>2</v>
      </c>
      <c r="G37" s="106">
        <v>5</v>
      </c>
      <c r="H37" s="104"/>
    </row>
    <row r="38" spans="1:8" x14ac:dyDescent="0.25">
      <c r="A38" s="200"/>
      <c r="B38" s="105" t="s">
        <v>156</v>
      </c>
      <c r="C38" s="106">
        <v>1</v>
      </c>
      <c r="D38" s="106">
        <v>2</v>
      </c>
      <c r="E38" s="106">
        <v>2</v>
      </c>
      <c r="F38" s="106">
        <v>2</v>
      </c>
      <c r="G38" s="106">
        <v>6</v>
      </c>
      <c r="H38" s="104"/>
    </row>
    <row r="39" spans="1:8" x14ac:dyDescent="0.25">
      <c r="A39" s="200"/>
      <c r="B39" s="130" t="s">
        <v>297</v>
      </c>
      <c r="C39" s="106">
        <v>0</v>
      </c>
      <c r="D39" s="106">
        <v>0</v>
      </c>
      <c r="E39" s="106">
        <v>0</v>
      </c>
      <c r="F39" s="106">
        <v>0</v>
      </c>
      <c r="G39" s="106">
        <v>1</v>
      </c>
      <c r="H39" s="104"/>
    </row>
    <row r="40" spans="1:8" x14ac:dyDescent="0.25">
      <c r="A40" s="200"/>
      <c r="B40" s="105" t="s">
        <v>157</v>
      </c>
      <c r="C40" s="106">
        <v>1</v>
      </c>
      <c r="D40" s="106">
        <v>0</v>
      </c>
      <c r="E40" s="106">
        <v>2</v>
      </c>
      <c r="F40" s="106">
        <v>1</v>
      </c>
      <c r="G40" s="106">
        <v>3</v>
      </c>
      <c r="H40" s="104"/>
    </row>
    <row r="41" spans="1:8" x14ac:dyDescent="0.25">
      <c r="A41" s="200"/>
      <c r="B41" s="105" t="s">
        <v>158</v>
      </c>
      <c r="C41" s="106">
        <v>1</v>
      </c>
      <c r="D41" s="106">
        <v>3</v>
      </c>
      <c r="E41" s="106">
        <v>1</v>
      </c>
      <c r="F41" s="106">
        <v>2</v>
      </c>
      <c r="G41" s="106">
        <v>7</v>
      </c>
      <c r="H41" s="104"/>
    </row>
    <row r="42" spans="1:8" x14ac:dyDescent="0.25">
      <c r="A42" s="200"/>
      <c r="B42" s="105" t="s">
        <v>159</v>
      </c>
      <c r="C42" s="106">
        <v>2</v>
      </c>
      <c r="D42" s="106">
        <v>2</v>
      </c>
      <c r="E42" s="106">
        <v>3</v>
      </c>
      <c r="F42" s="106">
        <v>3</v>
      </c>
      <c r="G42" s="106">
        <v>0</v>
      </c>
      <c r="H42" s="104"/>
    </row>
    <row r="43" spans="1:8" ht="15" customHeight="1" x14ac:dyDescent="0.25">
      <c r="A43" s="200"/>
      <c r="B43" s="105" t="s">
        <v>160</v>
      </c>
      <c r="C43" s="106">
        <v>0</v>
      </c>
      <c r="D43" s="106">
        <v>5</v>
      </c>
      <c r="E43" s="106">
        <v>0</v>
      </c>
      <c r="F43" s="106">
        <v>1</v>
      </c>
      <c r="G43" s="106">
        <v>4</v>
      </c>
      <c r="H43" s="104"/>
    </row>
    <row r="44" spans="1:8" x14ac:dyDescent="0.25">
      <c r="A44" s="200" t="s">
        <v>161</v>
      </c>
      <c r="B44" s="105" t="s">
        <v>162</v>
      </c>
      <c r="C44" s="106">
        <v>1</v>
      </c>
      <c r="D44" s="106">
        <v>2</v>
      </c>
      <c r="E44" s="106">
        <v>0</v>
      </c>
      <c r="F44" s="106">
        <v>0</v>
      </c>
      <c r="G44" s="106">
        <v>4</v>
      </c>
      <c r="H44" s="104"/>
    </row>
    <row r="45" spans="1:8" x14ac:dyDescent="0.25">
      <c r="A45" s="200"/>
      <c r="B45" s="105" t="s">
        <v>163</v>
      </c>
      <c r="C45" s="106">
        <v>0</v>
      </c>
      <c r="D45" s="106">
        <v>1</v>
      </c>
      <c r="E45" s="106">
        <v>6</v>
      </c>
      <c r="F45" s="106">
        <v>2</v>
      </c>
      <c r="G45" s="106">
        <v>1</v>
      </c>
      <c r="H45" s="104"/>
    </row>
    <row r="46" spans="1:8" x14ac:dyDescent="0.25">
      <c r="A46" s="105" t="s">
        <v>164</v>
      </c>
      <c r="B46" s="105" t="s">
        <v>165</v>
      </c>
      <c r="C46" s="106">
        <v>2</v>
      </c>
      <c r="D46" s="106">
        <v>2</v>
      </c>
      <c r="E46" s="106">
        <v>2</v>
      </c>
      <c r="F46" s="106">
        <v>0</v>
      </c>
      <c r="G46" s="106">
        <v>0</v>
      </c>
      <c r="H46" s="104"/>
    </row>
    <row r="47" spans="1:8" x14ac:dyDescent="0.25">
      <c r="A47" s="105" t="s">
        <v>166</v>
      </c>
      <c r="B47" s="105" t="s">
        <v>167</v>
      </c>
      <c r="C47" s="106">
        <v>0</v>
      </c>
      <c r="D47" s="106">
        <v>0</v>
      </c>
      <c r="E47" s="106">
        <v>1</v>
      </c>
      <c r="F47" s="106">
        <v>3</v>
      </c>
      <c r="G47" s="106">
        <v>0</v>
      </c>
      <c r="H47" s="104"/>
    </row>
    <row r="48" spans="1:8" x14ac:dyDescent="0.25">
      <c r="A48" s="200" t="s">
        <v>170</v>
      </c>
      <c r="B48" s="105" t="s">
        <v>171</v>
      </c>
      <c r="C48" s="106">
        <v>33</v>
      </c>
      <c r="D48" s="106">
        <v>47</v>
      </c>
      <c r="E48" s="106">
        <v>63</v>
      </c>
      <c r="F48" s="106">
        <v>48</v>
      </c>
      <c r="G48" s="106">
        <v>49</v>
      </c>
      <c r="H48" s="104"/>
    </row>
    <row r="49" spans="1:8" x14ac:dyDescent="0.25">
      <c r="A49" s="200"/>
      <c r="B49" s="105" t="s">
        <v>172</v>
      </c>
      <c r="C49" s="106">
        <v>0</v>
      </c>
      <c r="D49" s="106">
        <v>2</v>
      </c>
      <c r="E49" s="106">
        <v>5</v>
      </c>
      <c r="F49" s="106">
        <v>2</v>
      </c>
      <c r="G49" s="106">
        <v>8</v>
      </c>
      <c r="H49" s="104"/>
    </row>
    <row r="50" spans="1:8" x14ac:dyDescent="0.25">
      <c r="A50" s="105" t="s">
        <v>173</v>
      </c>
      <c r="B50" s="105" t="s">
        <v>174</v>
      </c>
      <c r="C50" s="106">
        <v>4</v>
      </c>
      <c r="D50" s="106">
        <v>10</v>
      </c>
      <c r="E50" s="106">
        <v>7</v>
      </c>
      <c r="F50" s="106">
        <v>8</v>
      </c>
      <c r="G50" s="106">
        <v>1</v>
      </c>
      <c r="H50" s="104"/>
    </row>
    <row r="51" spans="1:8" x14ac:dyDescent="0.25">
      <c r="A51" s="200" t="s">
        <v>175</v>
      </c>
      <c r="B51" s="105" t="s">
        <v>176</v>
      </c>
      <c r="C51" s="106">
        <v>1</v>
      </c>
      <c r="D51" s="106">
        <v>0</v>
      </c>
      <c r="E51" s="106">
        <v>0</v>
      </c>
      <c r="F51" s="106">
        <v>0</v>
      </c>
      <c r="G51" s="106">
        <v>0</v>
      </c>
      <c r="H51" s="104"/>
    </row>
    <row r="52" spans="1:8" x14ac:dyDescent="0.25">
      <c r="A52" s="200"/>
      <c r="B52" s="105" t="s">
        <v>177</v>
      </c>
      <c r="C52" s="106">
        <v>2</v>
      </c>
      <c r="D52" s="106">
        <v>2</v>
      </c>
      <c r="E52" s="106">
        <v>2</v>
      </c>
      <c r="F52" s="106">
        <v>3</v>
      </c>
      <c r="G52" s="106">
        <v>1</v>
      </c>
      <c r="H52" s="104"/>
    </row>
    <row r="53" spans="1:8" x14ac:dyDescent="0.25">
      <c r="A53" s="200"/>
      <c r="B53" s="105" t="s">
        <v>178</v>
      </c>
      <c r="C53" s="106">
        <v>3</v>
      </c>
      <c r="D53" s="106">
        <v>7</v>
      </c>
      <c r="E53" s="106">
        <v>4</v>
      </c>
      <c r="F53" s="106">
        <v>5</v>
      </c>
      <c r="G53" s="106">
        <v>3</v>
      </c>
      <c r="H53" s="104"/>
    </row>
    <row r="54" spans="1:8" x14ac:dyDescent="0.25">
      <c r="A54" s="200"/>
      <c r="B54" s="105" t="s">
        <v>179</v>
      </c>
      <c r="C54" s="106">
        <v>3</v>
      </c>
      <c r="D54" s="106">
        <v>2</v>
      </c>
      <c r="E54" s="106">
        <v>2</v>
      </c>
      <c r="F54" s="106">
        <v>0</v>
      </c>
      <c r="G54" s="106">
        <v>0</v>
      </c>
      <c r="H54" s="104"/>
    </row>
    <row r="55" spans="1:8" x14ac:dyDescent="0.25">
      <c r="A55" s="200"/>
      <c r="B55" s="105" t="s">
        <v>180</v>
      </c>
      <c r="C55" s="106">
        <v>7</v>
      </c>
      <c r="D55" s="106">
        <v>8</v>
      </c>
      <c r="E55" s="106">
        <v>9</v>
      </c>
      <c r="F55" s="106">
        <v>6</v>
      </c>
      <c r="G55" s="106">
        <v>6</v>
      </c>
      <c r="H55" s="104"/>
    </row>
    <row r="56" spans="1:8" x14ac:dyDescent="0.25">
      <c r="A56" s="200"/>
      <c r="B56" s="105" t="s">
        <v>181</v>
      </c>
      <c r="C56" s="106">
        <v>2</v>
      </c>
      <c r="D56" s="106">
        <v>3</v>
      </c>
      <c r="E56" s="106">
        <v>1</v>
      </c>
      <c r="F56" s="106">
        <v>0</v>
      </c>
      <c r="G56" s="106">
        <v>1</v>
      </c>
      <c r="H56" s="104"/>
    </row>
    <row r="57" spans="1:8" x14ac:dyDescent="0.25">
      <c r="A57" s="200"/>
      <c r="B57" s="105" t="s">
        <v>182</v>
      </c>
      <c r="C57" s="106">
        <v>3</v>
      </c>
      <c r="D57" s="106">
        <v>7</v>
      </c>
      <c r="E57" s="106">
        <v>10</v>
      </c>
      <c r="F57" s="106">
        <v>5</v>
      </c>
      <c r="G57" s="106">
        <v>4</v>
      </c>
      <c r="H57" s="104"/>
    </row>
    <row r="58" spans="1:8" x14ac:dyDescent="0.25">
      <c r="A58" s="200"/>
      <c r="B58" s="105" t="s">
        <v>183</v>
      </c>
      <c r="C58" s="106">
        <v>0</v>
      </c>
      <c r="D58" s="106">
        <v>1</v>
      </c>
      <c r="E58" s="106">
        <v>0</v>
      </c>
      <c r="F58" s="106">
        <v>0</v>
      </c>
      <c r="G58" s="106">
        <v>0</v>
      </c>
      <c r="H58" s="104"/>
    </row>
    <row r="59" spans="1:8" x14ac:dyDescent="0.25">
      <c r="A59" s="201" t="s">
        <v>184</v>
      </c>
      <c r="B59" s="201"/>
      <c r="C59" s="107">
        <f>SUM(C3:C58)</f>
        <v>153</v>
      </c>
      <c r="D59" s="107">
        <f>SUM(D3:D58)</f>
        <v>200</v>
      </c>
      <c r="E59" s="107">
        <f>SUM(E3:E58)</f>
        <v>213</v>
      </c>
      <c r="F59" s="107">
        <f>SUM(F3:F58)</f>
        <v>206</v>
      </c>
      <c r="G59" s="107">
        <f>SUM(G3:G58)</f>
        <v>196</v>
      </c>
      <c r="H59" s="131"/>
    </row>
  </sheetData>
  <mergeCells count="15">
    <mergeCell ref="A28:A29"/>
    <mergeCell ref="A1:H1"/>
    <mergeCell ref="A48:A49"/>
    <mergeCell ref="A51:A58"/>
    <mergeCell ref="A59:B59"/>
    <mergeCell ref="A30:A32"/>
    <mergeCell ref="A35:A43"/>
    <mergeCell ref="A44:A45"/>
    <mergeCell ref="A24:A27"/>
    <mergeCell ref="A3:A4"/>
    <mergeCell ref="A7:A10"/>
    <mergeCell ref="A11:A14"/>
    <mergeCell ref="A15:A18"/>
    <mergeCell ref="A19:A20"/>
    <mergeCell ref="A21:A23"/>
  </mergeCells>
  <printOptions horizontalCentered="1"/>
  <pageMargins left="0.5" right="0.5" top="0.75" bottom="0.75" header="0.3" footer="0.3"/>
  <pageSetup scale="98" orientation="landscape" r:id="rId1"/>
  <headerFooter>
    <oddHeader>&amp;CCuyamaca College Program Review 2019-2020</oddHeader>
    <oddFooter>&amp;CInstitutional Effectiveness, Success, and Equity Office (August 2019)</oddFooter>
  </headerFooter>
  <rowBreaks count="2" manualBreakCount="2">
    <brk id="23" max="16383" man="1"/>
    <brk id="43"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'Awards - Certificates'!C3:G3</xm:f>
              <xm:sqref>H3</xm:sqref>
            </x14:sparkline>
            <x14:sparkline>
              <xm:f>'Awards - Certificates'!C4:G4</xm:f>
              <xm:sqref>H4</xm:sqref>
            </x14:sparkline>
            <x14:sparkline>
              <xm:f>'Awards - Certificates'!C5:G5</xm:f>
              <xm:sqref>H5</xm:sqref>
            </x14:sparkline>
            <x14:sparkline>
              <xm:f>'Awards - Certificates'!C6:G6</xm:f>
              <xm:sqref>H6</xm:sqref>
            </x14:sparkline>
            <x14:sparkline>
              <xm:f>'Awards - Certificates'!C7:G7</xm:f>
              <xm:sqref>H7</xm:sqref>
            </x14:sparkline>
            <x14:sparkline>
              <xm:f>'Awards - Certificates'!C8:G8</xm:f>
              <xm:sqref>H8</xm:sqref>
            </x14:sparkline>
            <x14:sparkline>
              <xm:f>'Awards - Certificates'!C9:G9</xm:f>
              <xm:sqref>H9</xm:sqref>
            </x14:sparkline>
            <x14:sparkline>
              <xm:f>'Awards - Certificates'!C10:G10</xm:f>
              <xm:sqref>H10</xm:sqref>
            </x14:sparkline>
            <x14:sparkline>
              <xm:f>'Awards - Certificates'!C11:G11</xm:f>
              <xm:sqref>H11</xm:sqref>
            </x14:sparkline>
            <x14:sparkline>
              <xm:f>'Awards - Certificates'!C12:G12</xm:f>
              <xm:sqref>H12</xm:sqref>
            </x14:sparkline>
            <x14:sparkline>
              <xm:f>'Awards - Certificates'!C13:G13</xm:f>
              <xm:sqref>H13</xm:sqref>
            </x14:sparkline>
            <x14:sparkline>
              <xm:f>'Awards - Certificates'!C14:G14</xm:f>
              <xm:sqref>H14</xm:sqref>
            </x14:sparkline>
            <x14:sparkline>
              <xm:f>'Awards - Certificates'!C15:G15</xm:f>
              <xm:sqref>H15</xm:sqref>
            </x14:sparkline>
            <x14:sparkline>
              <xm:f>'Awards - Certificates'!C16:G16</xm:f>
              <xm:sqref>H16</xm:sqref>
            </x14:sparkline>
            <x14:sparkline>
              <xm:f>'Awards - Certificates'!C17:G17</xm:f>
              <xm:sqref>H17</xm:sqref>
            </x14:sparkline>
            <x14:sparkline>
              <xm:f>'Awards - Certificates'!C18:G18</xm:f>
              <xm:sqref>H18</xm:sqref>
            </x14:sparkline>
            <x14:sparkline>
              <xm:f>'Awards - Certificates'!C19:G19</xm:f>
              <xm:sqref>H19</xm:sqref>
            </x14:sparkline>
            <x14:sparkline>
              <xm:f>'Awards - Certificates'!C20:G20</xm:f>
              <xm:sqref>H20</xm:sqref>
            </x14:sparkline>
            <x14:sparkline>
              <xm:f>'Awards - Certificates'!C21:G21</xm:f>
              <xm:sqref>H21</xm:sqref>
            </x14:sparkline>
            <x14:sparkline>
              <xm:f>'Awards - Certificates'!C22:G22</xm:f>
              <xm:sqref>H22</xm:sqref>
            </x14:sparkline>
            <x14:sparkline>
              <xm:f>'Awards - Certificates'!C23:G23</xm:f>
              <xm:sqref>H23</xm:sqref>
            </x14:sparkline>
            <x14:sparkline>
              <xm:f>'Awards - Certificates'!C24:G24</xm:f>
              <xm:sqref>H24</xm:sqref>
            </x14:sparkline>
            <x14:sparkline>
              <xm:f>'Awards - Certificates'!C25:G25</xm:f>
              <xm:sqref>H25</xm:sqref>
            </x14:sparkline>
            <x14:sparkline>
              <xm:f>'Awards - Certificates'!C26:G26</xm:f>
              <xm:sqref>H26</xm:sqref>
            </x14:sparkline>
            <x14:sparkline>
              <xm:f>'Awards - Certificates'!C27:G27</xm:f>
              <xm:sqref>H27</xm:sqref>
            </x14:sparkline>
            <x14:sparkline>
              <xm:f>'Awards - Certificates'!C28:G28</xm:f>
              <xm:sqref>H28</xm:sqref>
            </x14:sparkline>
            <x14:sparkline>
              <xm:f>'Awards - Certificates'!C29:G29</xm:f>
              <xm:sqref>H29</xm:sqref>
            </x14:sparkline>
            <x14:sparkline>
              <xm:f>'Awards - Certificates'!C30:G30</xm:f>
              <xm:sqref>H30</xm:sqref>
            </x14:sparkline>
            <x14:sparkline>
              <xm:f>'Awards - Certificates'!C31:G31</xm:f>
              <xm:sqref>H31</xm:sqref>
            </x14:sparkline>
            <x14:sparkline>
              <xm:f>'Awards - Certificates'!C32:G32</xm:f>
              <xm:sqref>H32</xm:sqref>
            </x14:sparkline>
            <x14:sparkline>
              <xm:f>'Awards - Certificates'!C33:G33</xm:f>
              <xm:sqref>H33</xm:sqref>
            </x14:sparkline>
            <x14:sparkline>
              <xm:f>'Awards - Certificates'!C34:G34</xm:f>
              <xm:sqref>H34</xm:sqref>
            </x14:sparkline>
            <x14:sparkline>
              <xm:f>'Awards - Certificates'!C35:G35</xm:f>
              <xm:sqref>H35</xm:sqref>
            </x14:sparkline>
            <x14:sparkline>
              <xm:f>'Awards - Certificates'!C36:G36</xm:f>
              <xm:sqref>H36</xm:sqref>
            </x14:sparkline>
            <x14:sparkline>
              <xm:f>'Awards - Certificates'!C37:G37</xm:f>
              <xm:sqref>H37</xm:sqref>
            </x14:sparkline>
            <x14:sparkline>
              <xm:f>'Awards - Certificates'!C38:G38</xm:f>
              <xm:sqref>H38</xm:sqref>
            </x14:sparkline>
            <x14:sparkline>
              <xm:f>'Awards - Certificates'!C39:G39</xm:f>
              <xm:sqref>H39</xm:sqref>
            </x14:sparkline>
            <x14:sparkline>
              <xm:f>'Awards - Certificates'!C40:G40</xm:f>
              <xm:sqref>H40</xm:sqref>
            </x14:sparkline>
            <x14:sparkline>
              <xm:f>'Awards - Certificates'!C41:G41</xm:f>
              <xm:sqref>H41</xm:sqref>
            </x14:sparkline>
            <x14:sparkline>
              <xm:f>'Awards - Certificates'!C42:G42</xm:f>
              <xm:sqref>H42</xm:sqref>
            </x14:sparkline>
            <x14:sparkline>
              <xm:f>'Awards - Certificates'!C43:G43</xm:f>
              <xm:sqref>H43</xm:sqref>
            </x14:sparkline>
            <x14:sparkline>
              <xm:f>'Awards - Certificates'!C44:G44</xm:f>
              <xm:sqref>H44</xm:sqref>
            </x14:sparkline>
            <x14:sparkline>
              <xm:f>'Awards - Certificates'!C45:G45</xm:f>
              <xm:sqref>H45</xm:sqref>
            </x14:sparkline>
            <x14:sparkline>
              <xm:f>'Awards - Certificates'!C46:G46</xm:f>
              <xm:sqref>H46</xm:sqref>
            </x14:sparkline>
            <x14:sparkline>
              <xm:f>'Awards - Certificates'!C47:G47</xm:f>
              <xm:sqref>H47</xm:sqref>
            </x14:sparkline>
            <x14:sparkline>
              <xm:f>'Awards - Certificates'!C48:G48</xm:f>
              <xm:sqref>H48</xm:sqref>
            </x14:sparkline>
            <x14:sparkline>
              <xm:f>'Awards - Certificates'!C49:G49</xm:f>
              <xm:sqref>H49</xm:sqref>
            </x14:sparkline>
            <x14:sparkline>
              <xm:f>'Awards - Certificates'!C50:G50</xm:f>
              <xm:sqref>H50</xm:sqref>
            </x14:sparkline>
            <x14:sparkline>
              <xm:f>'Awards - Certificates'!C51:G51</xm:f>
              <xm:sqref>H51</xm:sqref>
            </x14:sparkline>
            <x14:sparkline>
              <xm:f>'Awards - Certificates'!C52:G52</xm:f>
              <xm:sqref>H52</xm:sqref>
            </x14:sparkline>
            <x14:sparkline>
              <xm:f>'Awards - Certificates'!C53:G53</xm:f>
              <xm:sqref>H53</xm:sqref>
            </x14:sparkline>
            <x14:sparkline>
              <xm:f>'Awards - Certificates'!C54:G54</xm:f>
              <xm:sqref>H54</xm:sqref>
            </x14:sparkline>
            <x14:sparkline>
              <xm:f>'Awards - Certificates'!C55:G55</xm:f>
              <xm:sqref>H55</xm:sqref>
            </x14:sparkline>
            <x14:sparkline>
              <xm:f>'Awards - Certificates'!C56:G56</xm:f>
              <xm:sqref>H56</xm:sqref>
            </x14:sparkline>
            <x14:sparkline>
              <xm:f>'Awards - Certificates'!C57:G57</xm:f>
              <xm:sqref>H57</xm:sqref>
            </x14:sparkline>
            <x14:sparkline>
              <xm:f>'Awards - Certificates'!C58:G58</xm:f>
              <xm:sqref>H58</xm:sqref>
            </x14:sparkline>
            <x14:sparkline>
              <xm:f>'Awards - Certificates'!C59:G59</xm:f>
              <xm:sqref>H59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125"/>
  <sheetViews>
    <sheetView zoomScaleNormal="100" workbookViewId="0">
      <pane ySplit="2" topLeftCell="A3" activePane="bottomLeft" state="frozen"/>
      <selection pane="bottomLeft" sqref="A1:H1"/>
    </sheetView>
  </sheetViews>
  <sheetFormatPr defaultColWidth="4" defaultRowHeight="15" x14ac:dyDescent="0.25"/>
  <cols>
    <col min="1" max="1" width="12.140625" style="119" customWidth="1"/>
    <col min="2" max="2" width="53.7109375" style="54" customWidth="1"/>
    <col min="3" max="7" width="10.7109375" style="110" customWidth="1"/>
    <col min="8" max="8" width="10.7109375" customWidth="1"/>
  </cols>
  <sheetData>
    <row r="1" spans="1:8" ht="30" customHeight="1" x14ac:dyDescent="0.25">
      <c r="A1" s="147" t="s">
        <v>185</v>
      </c>
      <c r="B1" s="147"/>
      <c r="C1" s="147"/>
      <c r="D1" s="147"/>
      <c r="E1" s="147"/>
      <c r="F1" s="147"/>
      <c r="G1" s="147"/>
      <c r="H1" s="147"/>
    </row>
    <row r="2" spans="1:8" ht="30" x14ac:dyDescent="0.25">
      <c r="A2" s="129" t="s">
        <v>103</v>
      </c>
      <c r="B2" s="79" t="s">
        <v>104</v>
      </c>
      <c r="C2" s="117" t="s">
        <v>105</v>
      </c>
      <c r="D2" s="117" t="s">
        <v>106</v>
      </c>
      <c r="E2" s="117" t="s">
        <v>107</v>
      </c>
      <c r="F2" s="117" t="s">
        <v>108</v>
      </c>
      <c r="G2" s="117" t="s">
        <v>293</v>
      </c>
      <c r="H2" s="132" t="s">
        <v>294</v>
      </c>
    </row>
    <row r="3" spans="1:8" x14ac:dyDescent="0.25">
      <c r="A3" s="108" t="s">
        <v>109</v>
      </c>
      <c r="B3" s="108" t="s">
        <v>110</v>
      </c>
      <c r="C3" s="116">
        <v>13</v>
      </c>
      <c r="D3" s="116">
        <v>14</v>
      </c>
      <c r="E3" s="116">
        <v>8</v>
      </c>
      <c r="F3" s="116">
        <v>18</v>
      </c>
      <c r="G3" s="116">
        <v>6</v>
      </c>
      <c r="H3" s="104"/>
    </row>
    <row r="4" spans="1:8" x14ac:dyDescent="0.25">
      <c r="A4" s="108" t="s">
        <v>112</v>
      </c>
      <c r="B4" s="108" t="s">
        <v>113</v>
      </c>
      <c r="C4" s="116">
        <v>0</v>
      </c>
      <c r="D4" s="116">
        <v>0</v>
      </c>
      <c r="E4" s="116">
        <v>3</v>
      </c>
      <c r="F4" s="116">
        <v>9</v>
      </c>
      <c r="G4" s="116">
        <v>9</v>
      </c>
      <c r="H4" s="104"/>
    </row>
    <row r="5" spans="1:8" x14ac:dyDescent="0.25">
      <c r="A5" s="203" t="s">
        <v>186</v>
      </c>
      <c r="B5" s="108" t="s">
        <v>187</v>
      </c>
      <c r="C5" s="116">
        <v>0</v>
      </c>
      <c r="D5" s="116">
        <v>0</v>
      </c>
      <c r="E5" s="116">
        <v>0</v>
      </c>
      <c r="F5" s="116">
        <v>2</v>
      </c>
      <c r="G5" s="116">
        <v>1</v>
      </c>
      <c r="H5" s="104"/>
    </row>
    <row r="6" spans="1:8" x14ac:dyDescent="0.25">
      <c r="A6" s="204"/>
      <c r="B6" s="108" t="s">
        <v>188</v>
      </c>
      <c r="C6" s="116">
        <v>8</v>
      </c>
      <c r="D6" s="116">
        <v>4</v>
      </c>
      <c r="E6" s="116">
        <v>2</v>
      </c>
      <c r="F6" s="116">
        <v>6</v>
      </c>
      <c r="G6" s="116">
        <v>4</v>
      </c>
      <c r="H6" s="104"/>
    </row>
    <row r="7" spans="1:8" x14ac:dyDescent="0.25">
      <c r="A7" s="205"/>
      <c r="B7" s="108" t="s">
        <v>189</v>
      </c>
      <c r="C7" s="116">
        <v>2</v>
      </c>
      <c r="D7" s="116">
        <v>4</v>
      </c>
      <c r="E7" s="116">
        <v>1</v>
      </c>
      <c r="F7" s="116">
        <v>2</v>
      </c>
      <c r="G7" s="116">
        <v>0</v>
      </c>
      <c r="H7" s="104"/>
    </row>
    <row r="8" spans="1:8" x14ac:dyDescent="0.25">
      <c r="A8" s="118" t="s">
        <v>114</v>
      </c>
      <c r="B8" s="108" t="s">
        <v>43</v>
      </c>
      <c r="C8" s="116">
        <v>0</v>
      </c>
      <c r="D8" s="116">
        <v>0</v>
      </c>
      <c r="E8" s="116">
        <v>0</v>
      </c>
      <c r="F8" s="116">
        <v>1</v>
      </c>
      <c r="G8" s="116">
        <v>3</v>
      </c>
      <c r="H8" s="104"/>
    </row>
    <row r="9" spans="1:8" x14ac:dyDescent="0.25">
      <c r="A9" s="203" t="s">
        <v>115</v>
      </c>
      <c r="B9" s="108" t="s">
        <v>116</v>
      </c>
      <c r="C9" s="116">
        <v>8</v>
      </c>
      <c r="D9" s="116">
        <v>4</v>
      </c>
      <c r="E9" s="116">
        <v>17</v>
      </c>
      <c r="F9" s="116">
        <v>6</v>
      </c>
      <c r="G9" s="116">
        <v>6</v>
      </c>
      <c r="H9" s="104"/>
    </row>
    <row r="10" spans="1:8" x14ac:dyDescent="0.25">
      <c r="A10" s="204"/>
      <c r="B10" s="108" t="s">
        <v>190</v>
      </c>
      <c r="C10" s="116">
        <v>1</v>
      </c>
      <c r="D10" s="116">
        <v>5</v>
      </c>
      <c r="E10" s="116">
        <v>1</v>
      </c>
      <c r="F10" s="116">
        <v>0</v>
      </c>
      <c r="G10" s="116">
        <v>4</v>
      </c>
      <c r="H10" s="104"/>
    </row>
    <row r="11" spans="1:8" x14ac:dyDescent="0.25">
      <c r="A11" s="205"/>
      <c r="B11" s="108" t="s">
        <v>191</v>
      </c>
      <c r="C11" s="116">
        <v>2</v>
      </c>
      <c r="D11" s="116">
        <v>0</v>
      </c>
      <c r="E11" s="116">
        <v>2</v>
      </c>
      <c r="F11" s="116">
        <v>4</v>
      </c>
      <c r="G11" s="116">
        <v>5</v>
      </c>
      <c r="H11" s="104"/>
    </row>
    <row r="12" spans="1:8" x14ac:dyDescent="0.25">
      <c r="A12" s="203" t="s">
        <v>192</v>
      </c>
      <c r="B12" s="108" t="s">
        <v>193</v>
      </c>
      <c r="C12" s="116">
        <v>1</v>
      </c>
      <c r="D12" s="116">
        <v>5</v>
      </c>
      <c r="E12" s="116">
        <v>6</v>
      </c>
      <c r="F12" s="116">
        <v>9</v>
      </c>
      <c r="G12" s="116">
        <v>16</v>
      </c>
      <c r="H12" s="104"/>
    </row>
    <row r="13" spans="1:8" x14ac:dyDescent="0.25">
      <c r="A13" s="205"/>
      <c r="B13" s="108" t="s">
        <v>194</v>
      </c>
      <c r="C13" s="116">
        <v>9</v>
      </c>
      <c r="D13" s="116">
        <v>17</v>
      </c>
      <c r="E13" s="116">
        <v>24</v>
      </c>
      <c r="F13" s="116">
        <v>34</v>
      </c>
      <c r="G13" s="116">
        <v>28</v>
      </c>
      <c r="H13" s="104"/>
    </row>
    <row r="14" spans="1:8" x14ac:dyDescent="0.25">
      <c r="A14" s="203" t="s">
        <v>119</v>
      </c>
      <c r="B14" s="108" t="s">
        <v>120</v>
      </c>
      <c r="C14" s="116">
        <v>2</v>
      </c>
      <c r="D14" s="116">
        <v>2</v>
      </c>
      <c r="E14" s="116">
        <v>7</v>
      </c>
      <c r="F14" s="116">
        <v>4</v>
      </c>
      <c r="G14" s="116">
        <v>17</v>
      </c>
      <c r="H14" s="104"/>
    </row>
    <row r="15" spans="1:8" x14ac:dyDescent="0.25">
      <c r="A15" s="204"/>
      <c r="B15" s="108" t="s">
        <v>122</v>
      </c>
      <c r="C15" s="116">
        <v>0</v>
      </c>
      <c r="D15" s="116">
        <v>1</v>
      </c>
      <c r="E15" s="116">
        <v>4</v>
      </c>
      <c r="F15" s="116">
        <v>2</v>
      </c>
      <c r="G15" s="116">
        <v>5</v>
      </c>
      <c r="H15" s="104"/>
    </row>
    <row r="16" spans="1:8" x14ac:dyDescent="0.25">
      <c r="A16" s="205"/>
      <c r="B16" s="108" t="s">
        <v>123</v>
      </c>
      <c r="C16" s="116">
        <v>0</v>
      </c>
      <c r="D16" s="116">
        <v>1</v>
      </c>
      <c r="E16" s="116">
        <v>1</v>
      </c>
      <c r="F16" s="116">
        <v>1</v>
      </c>
      <c r="G16" s="116">
        <v>3</v>
      </c>
      <c r="H16" s="104"/>
    </row>
    <row r="17" spans="1:8" x14ac:dyDescent="0.25">
      <c r="A17" s="203" t="s">
        <v>124</v>
      </c>
      <c r="B17" s="108" t="s">
        <v>125</v>
      </c>
      <c r="C17" s="116">
        <v>23</v>
      </c>
      <c r="D17" s="116">
        <v>16</v>
      </c>
      <c r="E17" s="116">
        <v>29</v>
      </c>
      <c r="F17" s="116">
        <v>39</v>
      </c>
      <c r="G17" s="116">
        <v>44</v>
      </c>
      <c r="H17" s="104"/>
    </row>
    <row r="18" spans="1:8" x14ac:dyDescent="0.25">
      <c r="A18" s="204"/>
      <c r="B18" s="108" t="s">
        <v>126</v>
      </c>
      <c r="C18" s="116">
        <v>1</v>
      </c>
      <c r="D18" s="116">
        <v>1</v>
      </c>
      <c r="E18" s="116">
        <v>3</v>
      </c>
      <c r="F18" s="116">
        <v>5</v>
      </c>
      <c r="G18" s="116">
        <v>6</v>
      </c>
      <c r="H18" s="104"/>
    </row>
    <row r="19" spans="1:8" x14ac:dyDescent="0.25">
      <c r="A19" s="204"/>
      <c r="B19" s="108" t="s">
        <v>127</v>
      </c>
      <c r="C19" s="116">
        <v>3</v>
      </c>
      <c r="D19" s="116">
        <v>4</v>
      </c>
      <c r="E19" s="116">
        <v>2</v>
      </c>
      <c r="F19" s="116">
        <v>4</v>
      </c>
      <c r="G19" s="116">
        <v>1</v>
      </c>
      <c r="H19" s="104"/>
    </row>
    <row r="20" spans="1:8" x14ac:dyDescent="0.25">
      <c r="A20" s="205"/>
      <c r="B20" s="108" t="s">
        <v>128</v>
      </c>
      <c r="C20" s="116">
        <v>2</v>
      </c>
      <c r="D20" s="116">
        <v>2</v>
      </c>
      <c r="E20" s="116">
        <v>5</v>
      </c>
      <c r="F20" s="116">
        <v>1</v>
      </c>
      <c r="G20" s="116">
        <v>3</v>
      </c>
      <c r="H20" s="104"/>
    </row>
    <row r="21" spans="1:8" x14ac:dyDescent="0.25">
      <c r="A21" s="203" t="s">
        <v>129</v>
      </c>
      <c r="B21" s="108" t="s">
        <v>130</v>
      </c>
      <c r="C21" s="116">
        <v>3</v>
      </c>
      <c r="D21" s="116">
        <v>0</v>
      </c>
      <c r="E21" s="116">
        <v>4</v>
      </c>
      <c r="F21" s="116">
        <v>4</v>
      </c>
      <c r="G21" s="116">
        <v>1</v>
      </c>
      <c r="H21" s="104"/>
    </row>
    <row r="22" spans="1:8" x14ac:dyDescent="0.25">
      <c r="A22" s="205"/>
      <c r="B22" s="108" t="s">
        <v>131</v>
      </c>
      <c r="C22" s="116">
        <v>3</v>
      </c>
      <c r="D22" s="116">
        <v>2</v>
      </c>
      <c r="E22" s="116">
        <v>6</v>
      </c>
      <c r="F22" s="116">
        <v>7</v>
      </c>
      <c r="G22" s="116">
        <v>1</v>
      </c>
      <c r="H22" s="104"/>
    </row>
    <row r="23" spans="1:8" x14ac:dyDescent="0.25">
      <c r="A23" s="203" t="s">
        <v>132</v>
      </c>
      <c r="B23" s="108" t="s">
        <v>133</v>
      </c>
      <c r="C23" s="116">
        <v>7</v>
      </c>
      <c r="D23" s="116">
        <v>4</v>
      </c>
      <c r="E23" s="116">
        <v>2</v>
      </c>
      <c r="F23" s="116">
        <v>4</v>
      </c>
      <c r="G23" s="116">
        <v>1</v>
      </c>
      <c r="H23" s="104"/>
    </row>
    <row r="24" spans="1:8" x14ac:dyDescent="0.25">
      <c r="A24" s="205"/>
      <c r="B24" s="108" t="s">
        <v>134</v>
      </c>
      <c r="C24" s="116">
        <v>23</v>
      </c>
      <c r="D24" s="116">
        <v>27</v>
      </c>
      <c r="E24" s="116">
        <v>19</v>
      </c>
      <c r="F24" s="116">
        <v>18</v>
      </c>
      <c r="G24" s="116">
        <v>36</v>
      </c>
      <c r="H24" s="104"/>
    </row>
    <row r="25" spans="1:8" x14ac:dyDescent="0.25">
      <c r="A25" s="108" t="s">
        <v>195</v>
      </c>
      <c r="B25" s="108" t="s">
        <v>196</v>
      </c>
      <c r="C25" s="116">
        <v>1</v>
      </c>
      <c r="D25" s="116">
        <v>1</v>
      </c>
      <c r="E25" s="116">
        <v>1</v>
      </c>
      <c r="F25" s="116">
        <v>0</v>
      </c>
      <c r="G25" s="116">
        <v>1</v>
      </c>
      <c r="H25" s="104"/>
    </row>
    <row r="26" spans="1:8" x14ac:dyDescent="0.25">
      <c r="A26" s="206" t="s">
        <v>136</v>
      </c>
      <c r="B26" s="108" t="s">
        <v>137</v>
      </c>
      <c r="C26" s="116">
        <v>1</v>
      </c>
      <c r="D26" s="116">
        <v>2</v>
      </c>
      <c r="E26" s="116">
        <v>4</v>
      </c>
      <c r="F26" s="116">
        <v>5</v>
      </c>
      <c r="G26" s="116">
        <v>7</v>
      </c>
      <c r="H26" s="104"/>
    </row>
    <row r="27" spans="1:8" x14ac:dyDescent="0.25">
      <c r="A27" s="206"/>
      <c r="B27" s="108" t="s">
        <v>197</v>
      </c>
      <c r="C27" s="116">
        <v>0</v>
      </c>
      <c r="D27" s="116">
        <v>0</v>
      </c>
      <c r="E27" s="116">
        <v>3</v>
      </c>
      <c r="F27" s="116">
        <v>0</v>
      </c>
      <c r="G27" s="116">
        <v>2</v>
      </c>
      <c r="H27" s="104"/>
    </row>
    <row r="28" spans="1:8" x14ac:dyDescent="0.25">
      <c r="A28" s="206"/>
      <c r="B28" s="108" t="s">
        <v>138</v>
      </c>
      <c r="C28" s="116">
        <v>7</v>
      </c>
      <c r="D28" s="116">
        <v>5</v>
      </c>
      <c r="E28" s="116">
        <v>2</v>
      </c>
      <c r="F28" s="116">
        <v>0</v>
      </c>
      <c r="G28" s="116">
        <v>0</v>
      </c>
      <c r="H28" s="104"/>
    </row>
    <row r="29" spans="1:8" x14ac:dyDescent="0.25">
      <c r="A29" s="206"/>
      <c r="B29" s="108" t="s">
        <v>198</v>
      </c>
      <c r="C29" s="116">
        <v>1</v>
      </c>
      <c r="D29" s="116">
        <v>2</v>
      </c>
      <c r="E29" s="116">
        <v>1</v>
      </c>
      <c r="F29" s="116">
        <v>0</v>
      </c>
      <c r="G29" s="116">
        <v>0</v>
      </c>
      <c r="H29" s="104"/>
    </row>
    <row r="30" spans="1:8" x14ac:dyDescent="0.25">
      <c r="A30" s="206"/>
      <c r="B30" s="108" t="s">
        <v>139</v>
      </c>
      <c r="C30" s="116">
        <v>12</v>
      </c>
      <c r="D30" s="116">
        <v>3</v>
      </c>
      <c r="E30" s="116">
        <v>5</v>
      </c>
      <c r="F30" s="116">
        <v>5</v>
      </c>
      <c r="G30" s="116">
        <v>5</v>
      </c>
      <c r="H30" s="104"/>
    </row>
    <row r="31" spans="1:8" x14ac:dyDescent="0.25">
      <c r="A31" s="108" t="s">
        <v>199</v>
      </c>
      <c r="B31" s="108" t="s">
        <v>200</v>
      </c>
      <c r="C31" s="116">
        <v>2</v>
      </c>
      <c r="D31" s="116">
        <v>0</v>
      </c>
      <c r="E31" s="116">
        <v>0</v>
      </c>
      <c r="F31" s="116">
        <v>3</v>
      </c>
      <c r="G31" s="116">
        <v>0</v>
      </c>
      <c r="H31" s="104"/>
    </row>
    <row r="32" spans="1:8" x14ac:dyDescent="0.25">
      <c r="A32" s="108" t="s">
        <v>201</v>
      </c>
      <c r="B32" s="108" t="s">
        <v>202</v>
      </c>
      <c r="C32" s="116">
        <v>1</v>
      </c>
      <c r="D32" s="116">
        <v>0</v>
      </c>
      <c r="E32" s="116">
        <v>0</v>
      </c>
      <c r="F32" s="116">
        <v>0</v>
      </c>
      <c r="G32" s="116">
        <v>0</v>
      </c>
      <c r="H32" s="104"/>
    </row>
    <row r="33" spans="1:8" x14ac:dyDescent="0.25">
      <c r="A33" s="108" t="s">
        <v>203</v>
      </c>
      <c r="B33" s="108" t="s">
        <v>204</v>
      </c>
      <c r="C33" s="116">
        <v>1</v>
      </c>
      <c r="D33" s="116">
        <v>2</v>
      </c>
      <c r="E33" s="116">
        <v>1</v>
      </c>
      <c r="F33" s="116">
        <v>3</v>
      </c>
      <c r="G33" s="116">
        <v>1</v>
      </c>
      <c r="H33" s="104"/>
    </row>
    <row r="34" spans="1:8" x14ac:dyDescent="0.25">
      <c r="A34" s="108" t="s">
        <v>140</v>
      </c>
      <c r="B34" s="108" t="s">
        <v>141</v>
      </c>
      <c r="C34" s="116">
        <v>0</v>
      </c>
      <c r="D34" s="116">
        <v>2</v>
      </c>
      <c r="E34" s="116">
        <v>0</v>
      </c>
      <c r="F34" s="116">
        <v>2</v>
      </c>
      <c r="G34" s="116">
        <v>1</v>
      </c>
      <c r="H34" s="104"/>
    </row>
    <row r="35" spans="1:8" x14ac:dyDescent="0.25">
      <c r="A35" s="206" t="s">
        <v>142</v>
      </c>
      <c r="B35" s="108" t="s">
        <v>205</v>
      </c>
      <c r="C35" s="116">
        <v>1</v>
      </c>
      <c r="D35" s="116">
        <v>0</v>
      </c>
      <c r="E35" s="116">
        <v>0</v>
      </c>
      <c r="F35" s="116">
        <v>1</v>
      </c>
      <c r="G35" s="116">
        <v>0</v>
      </c>
      <c r="H35" s="104"/>
    </row>
    <row r="36" spans="1:8" x14ac:dyDescent="0.25">
      <c r="A36" s="206"/>
      <c r="B36" s="108" t="s">
        <v>206</v>
      </c>
      <c r="C36" s="116">
        <v>0</v>
      </c>
      <c r="D36" s="116">
        <v>0</v>
      </c>
      <c r="E36" s="116">
        <v>0</v>
      </c>
      <c r="F36" s="116">
        <v>2</v>
      </c>
      <c r="G36" s="116">
        <v>3</v>
      </c>
      <c r="H36" s="104"/>
    </row>
    <row r="37" spans="1:8" x14ac:dyDescent="0.25">
      <c r="A37" s="206"/>
      <c r="B37" s="108" t="s">
        <v>207</v>
      </c>
      <c r="C37" s="116">
        <v>0</v>
      </c>
      <c r="D37" s="116">
        <v>2</v>
      </c>
      <c r="E37" s="116">
        <v>2</v>
      </c>
      <c r="F37" s="116">
        <v>2</v>
      </c>
      <c r="G37" s="116">
        <v>9</v>
      </c>
      <c r="H37" s="104"/>
    </row>
    <row r="38" spans="1:8" x14ac:dyDescent="0.25">
      <c r="A38" s="206" t="s">
        <v>144</v>
      </c>
      <c r="B38" s="108" t="s">
        <v>208</v>
      </c>
      <c r="C38" s="116">
        <v>5</v>
      </c>
      <c r="D38" s="116">
        <v>4</v>
      </c>
      <c r="E38" s="116">
        <v>5</v>
      </c>
      <c r="F38" s="116">
        <v>4</v>
      </c>
      <c r="G38" s="116">
        <v>4</v>
      </c>
      <c r="H38" s="104"/>
    </row>
    <row r="39" spans="1:8" x14ac:dyDescent="0.25">
      <c r="A39" s="206"/>
      <c r="B39" s="108" t="s">
        <v>209</v>
      </c>
      <c r="C39" s="116">
        <v>5</v>
      </c>
      <c r="D39" s="116">
        <v>6</v>
      </c>
      <c r="E39" s="116">
        <v>4</v>
      </c>
      <c r="F39" s="116">
        <v>5</v>
      </c>
      <c r="G39" s="116">
        <v>11</v>
      </c>
      <c r="H39" s="104"/>
    </row>
    <row r="40" spans="1:8" x14ac:dyDescent="0.25">
      <c r="A40" s="108" t="s">
        <v>210</v>
      </c>
      <c r="B40" s="108" t="s">
        <v>211</v>
      </c>
      <c r="C40" s="116">
        <v>3</v>
      </c>
      <c r="D40" s="116">
        <v>3</v>
      </c>
      <c r="E40" s="116">
        <v>3</v>
      </c>
      <c r="F40" s="116">
        <v>2</v>
      </c>
      <c r="G40" s="116">
        <v>3</v>
      </c>
      <c r="H40" s="104"/>
    </row>
    <row r="41" spans="1:8" x14ac:dyDescent="0.25">
      <c r="A41" s="108" t="s">
        <v>148</v>
      </c>
      <c r="B41" s="108" t="s">
        <v>149</v>
      </c>
      <c r="C41" s="116">
        <v>7</v>
      </c>
      <c r="D41" s="116">
        <v>7</v>
      </c>
      <c r="E41" s="116">
        <v>8</v>
      </c>
      <c r="F41" s="116">
        <v>3</v>
      </c>
      <c r="G41" s="116">
        <v>10</v>
      </c>
      <c r="H41" s="104"/>
    </row>
    <row r="42" spans="1:8" x14ac:dyDescent="0.25">
      <c r="A42" s="206" t="s">
        <v>212</v>
      </c>
      <c r="B42" s="108" t="s">
        <v>213</v>
      </c>
      <c r="C42" s="116">
        <v>1</v>
      </c>
      <c r="D42" s="116">
        <v>1</v>
      </c>
      <c r="E42" s="116">
        <v>1</v>
      </c>
      <c r="F42" s="116">
        <v>0</v>
      </c>
      <c r="G42" s="116">
        <v>0</v>
      </c>
      <c r="H42" s="104"/>
    </row>
    <row r="43" spans="1:8" x14ac:dyDescent="0.25">
      <c r="A43" s="206"/>
      <c r="B43" s="108" t="s">
        <v>214</v>
      </c>
      <c r="C43" s="116">
        <v>1</v>
      </c>
      <c r="D43" s="116">
        <v>0</v>
      </c>
      <c r="E43" s="116">
        <v>0</v>
      </c>
      <c r="F43" s="116">
        <v>0</v>
      </c>
      <c r="G43" s="116">
        <v>0</v>
      </c>
      <c r="H43" s="104"/>
    </row>
    <row r="44" spans="1:8" x14ac:dyDescent="0.25">
      <c r="A44" s="206" t="s">
        <v>215</v>
      </c>
      <c r="B44" s="108" t="s">
        <v>216</v>
      </c>
      <c r="C44" s="116">
        <v>15</v>
      </c>
      <c r="D44" s="116">
        <v>8</v>
      </c>
      <c r="E44" s="116">
        <v>15</v>
      </c>
      <c r="F44" s="116">
        <v>19</v>
      </c>
      <c r="G44" s="116">
        <v>8</v>
      </c>
      <c r="H44" s="104"/>
    </row>
    <row r="45" spans="1:8" x14ac:dyDescent="0.25">
      <c r="A45" s="206"/>
      <c r="B45" s="108" t="s">
        <v>217</v>
      </c>
      <c r="C45" s="116">
        <v>14</v>
      </c>
      <c r="D45" s="116">
        <v>15</v>
      </c>
      <c r="E45" s="116">
        <v>11</v>
      </c>
      <c r="F45" s="116">
        <v>21</v>
      </c>
      <c r="G45" s="116">
        <v>13</v>
      </c>
      <c r="H45" s="104"/>
    </row>
    <row r="46" spans="1:8" x14ac:dyDescent="0.25">
      <c r="A46" s="206"/>
      <c r="B46" s="108" t="s">
        <v>218</v>
      </c>
      <c r="C46" s="116">
        <v>18</v>
      </c>
      <c r="D46" s="116">
        <v>17</v>
      </c>
      <c r="E46" s="116">
        <v>14</v>
      </c>
      <c r="F46" s="116">
        <v>26</v>
      </c>
      <c r="G46" s="116">
        <v>11</v>
      </c>
      <c r="H46" s="104"/>
    </row>
    <row r="47" spans="1:8" x14ac:dyDescent="0.25">
      <c r="A47" s="206"/>
      <c r="B47" s="108" t="s">
        <v>219</v>
      </c>
      <c r="C47" s="116">
        <v>1</v>
      </c>
      <c r="D47" s="116">
        <v>0</v>
      </c>
      <c r="E47" s="116">
        <v>0</v>
      </c>
      <c r="F47" s="116">
        <v>0</v>
      </c>
      <c r="G47" s="116">
        <v>0</v>
      </c>
      <c r="H47" s="104"/>
    </row>
    <row r="48" spans="1:8" x14ac:dyDescent="0.25">
      <c r="A48" s="206"/>
      <c r="B48" s="108" t="s">
        <v>220</v>
      </c>
      <c r="C48" s="116">
        <v>3</v>
      </c>
      <c r="D48" s="116">
        <v>1</v>
      </c>
      <c r="E48" s="116">
        <v>0</v>
      </c>
      <c r="F48" s="116">
        <v>4</v>
      </c>
      <c r="G48" s="116">
        <v>2</v>
      </c>
      <c r="H48" s="104"/>
    </row>
    <row r="49" spans="1:8" x14ac:dyDescent="0.25">
      <c r="A49" s="206"/>
      <c r="B49" s="108" t="s">
        <v>221</v>
      </c>
      <c r="C49" s="116">
        <v>30</v>
      </c>
      <c r="D49" s="116">
        <v>28</v>
      </c>
      <c r="E49" s="116">
        <v>22</v>
      </c>
      <c r="F49" s="116">
        <v>24</v>
      </c>
      <c r="G49" s="116">
        <v>20</v>
      </c>
      <c r="H49" s="104"/>
    </row>
    <row r="50" spans="1:8" x14ac:dyDescent="0.25">
      <c r="A50" s="206"/>
      <c r="B50" s="108" t="s">
        <v>222</v>
      </c>
      <c r="C50" s="116">
        <v>23</v>
      </c>
      <c r="D50" s="116">
        <v>34</v>
      </c>
      <c r="E50" s="116">
        <v>28</v>
      </c>
      <c r="F50" s="116">
        <v>34</v>
      </c>
      <c r="G50" s="116">
        <v>25</v>
      </c>
      <c r="H50" s="104"/>
    </row>
    <row r="51" spans="1:8" x14ac:dyDescent="0.25">
      <c r="A51" s="108" t="s">
        <v>223</v>
      </c>
      <c r="B51" s="108" t="s">
        <v>224</v>
      </c>
      <c r="C51" s="116">
        <v>1</v>
      </c>
      <c r="D51" s="116">
        <v>2</v>
      </c>
      <c r="E51" s="116">
        <v>1</v>
      </c>
      <c r="F51" s="116">
        <v>2</v>
      </c>
      <c r="G51" s="116">
        <v>3</v>
      </c>
      <c r="H51" s="104"/>
    </row>
    <row r="52" spans="1:8" x14ac:dyDescent="0.25">
      <c r="A52" s="108" t="s">
        <v>225</v>
      </c>
      <c r="B52" s="108" t="s">
        <v>226</v>
      </c>
      <c r="C52" s="116">
        <v>0</v>
      </c>
      <c r="D52" s="116">
        <v>0</v>
      </c>
      <c r="E52" s="116">
        <v>1</v>
      </c>
      <c r="F52" s="116">
        <v>3</v>
      </c>
      <c r="G52" s="116">
        <v>2</v>
      </c>
      <c r="H52" s="104"/>
    </row>
    <row r="53" spans="1:8" x14ac:dyDescent="0.25">
      <c r="A53" s="108" t="s">
        <v>150</v>
      </c>
      <c r="B53" s="108" t="s">
        <v>151</v>
      </c>
      <c r="C53" s="116">
        <v>19</v>
      </c>
      <c r="D53" s="116">
        <v>16</v>
      </c>
      <c r="E53" s="116">
        <v>15</v>
      </c>
      <c r="F53" s="116">
        <v>24</v>
      </c>
      <c r="G53" s="116">
        <v>33</v>
      </c>
      <c r="H53" s="104"/>
    </row>
    <row r="54" spans="1:8" x14ac:dyDescent="0.25">
      <c r="A54" s="206" t="s">
        <v>227</v>
      </c>
      <c r="B54" s="108" t="s">
        <v>228</v>
      </c>
      <c r="C54" s="116">
        <v>0</v>
      </c>
      <c r="D54" s="116">
        <v>1</v>
      </c>
      <c r="E54" s="116">
        <v>1</v>
      </c>
      <c r="F54" s="116">
        <v>5</v>
      </c>
      <c r="G54" s="116">
        <v>0</v>
      </c>
      <c r="H54" s="104"/>
    </row>
    <row r="55" spans="1:8" x14ac:dyDescent="0.25">
      <c r="A55" s="206"/>
      <c r="B55" s="108" t="s">
        <v>229</v>
      </c>
      <c r="C55" s="116">
        <v>1</v>
      </c>
      <c r="D55" s="116">
        <v>2</v>
      </c>
      <c r="E55" s="116">
        <v>1</v>
      </c>
      <c r="F55" s="116">
        <v>2</v>
      </c>
      <c r="G55" s="116">
        <v>3</v>
      </c>
      <c r="H55" s="104"/>
    </row>
    <row r="56" spans="1:8" x14ac:dyDescent="0.25">
      <c r="A56" s="206" t="s">
        <v>152</v>
      </c>
      <c r="B56" s="108" t="s">
        <v>153</v>
      </c>
      <c r="C56" s="116">
        <v>1</v>
      </c>
      <c r="D56" s="116">
        <v>2</v>
      </c>
      <c r="E56" s="116">
        <v>2</v>
      </c>
      <c r="F56" s="116">
        <v>0</v>
      </c>
      <c r="G56" s="116">
        <v>0</v>
      </c>
      <c r="H56" s="104"/>
    </row>
    <row r="57" spans="1:8" x14ac:dyDescent="0.25">
      <c r="A57" s="206"/>
      <c r="B57" s="108" t="s">
        <v>154</v>
      </c>
      <c r="C57" s="116">
        <v>0</v>
      </c>
      <c r="D57" s="116">
        <v>5</v>
      </c>
      <c r="E57" s="116">
        <v>2</v>
      </c>
      <c r="F57" s="116">
        <v>1</v>
      </c>
      <c r="G57" s="116">
        <v>2</v>
      </c>
      <c r="H57" s="104"/>
    </row>
    <row r="58" spans="1:8" x14ac:dyDescent="0.25">
      <c r="A58" s="206"/>
      <c r="B58" s="108" t="s">
        <v>155</v>
      </c>
      <c r="C58" s="116">
        <v>3</v>
      </c>
      <c r="D58" s="116">
        <v>8</v>
      </c>
      <c r="E58" s="116">
        <v>2</v>
      </c>
      <c r="F58" s="116">
        <v>4</v>
      </c>
      <c r="G58" s="116">
        <v>9</v>
      </c>
      <c r="H58" s="104"/>
    </row>
    <row r="59" spans="1:8" x14ac:dyDescent="0.25">
      <c r="A59" s="206"/>
      <c r="B59" s="108" t="s">
        <v>156</v>
      </c>
      <c r="C59" s="116">
        <v>4</v>
      </c>
      <c r="D59" s="116">
        <v>5</v>
      </c>
      <c r="E59" s="116">
        <v>4</v>
      </c>
      <c r="F59" s="116">
        <v>6</v>
      </c>
      <c r="G59" s="116">
        <v>6</v>
      </c>
      <c r="H59" s="104"/>
    </row>
    <row r="60" spans="1:8" x14ac:dyDescent="0.25">
      <c r="A60" s="206"/>
      <c r="B60" s="108" t="s">
        <v>158</v>
      </c>
      <c r="C60" s="116">
        <v>3</v>
      </c>
      <c r="D60" s="116">
        <v>6</v>
      </c>
      <c r="E60" s="116">
        <v>5</v>
      </c>
      <c r="F60" s="116">
        <v>5</v>
      </c>
      <c r="G60" s="116">
        <v>7</v>
      </c>
      <c r="H60" s="104"/>
    </row>
    <row r="61" spans="1:8" x14ac:dyDescent="0.25">
      <c r="A61" s="206"/>
      <c r="B61" s="108" t="s">
        <v>230</v>
      </c>
      <c r="C61" s="116">
        <v>0</v>
      </c>
      <c r="D61" s="116">
        <v>1</v>
      </c>
      <c r="E61" s="116">
        <v>2</v>
      </c>
      <c r="F61" s="116">
        <v>3</v>
      </c>
      <c r="G61" s="116">
        <v>2</v>
      </c>
      <c r="H61" s="104"/>
    </row>
    <row r="62" spans="1:8" x14ac:dyDescent="0.25">
      <c r="A62" s="206"/>
      <c r="B62" s="108" t="s">
        <v>159</v>
      </c>
      <c r="C62" s="116">
        <v>1</v>
      </c>
      <c r="D62" s="116">
        <v>1</v>
      </c>
      <c r="E62" s="116">
        <v>5</v>
      </c>
      <c r="F62" s="116">
        <v>1</v>
      </c>
      <c r="G62" s="116">
        <v>0</v>
      </c>
      <c r="H62" s="104"/>
    </row>
    <row r="63" spans="1:8" x14ac:dyDescent="0.25">
      <c r="A63" s="206"/>
      <c r="B63" s="108" t="s">
        <v>160</v>
      </c>
      <c r="C63" s="116">
        <v>1</v>
      </c>
      <c r="D63" s="116">
        <v>7</v>
      </c>
      <c r="E63" s="116">
        <v>3</v>
      </c>
      <c r="F63" s="116">
        <v>3</v>
      </c>
      <c r="G63" s="116">
        <v>3</v>
      </c>
      <c r="H63" s="104"/>
    </row>
    <row r="64" spans="1:8" x14ac:dyDescent="0.25">
      <c r="A64" s="108" t="s">
        <v>231</v>
      </c>
      <c r="B64" s="108" t="s">
        <v>232</v>
      </c>
      <c r="C64" s="116">
        <v>20</v>
      </c>
      <c r="D64" s="116">
        <v>14</v>
      </c>
      <c r="E64" s="116">
        <v>26</v>
      </c>
      <c r="F64" s="116">
        <v>16</v>
      </c>
      <c r="G64" s="116">
        <v>23</v>
      </c>
      <c r="H64" s="104"/>
    </row>
    <row r="65" spans="1:8" x14ac:dyDescent="0.25">
      <c r="A65" s="108" t="s">
        <v>233</v>
      </c>
      <c r="B65" s="108" t="s">
        <v>234</v>
      </c>
      <c r="C65" s="116">
        <v>4</v>
      </c>
      <c r="D65" s="116">
        <v>5</v>
      </c>
      <c r="E65" s="116">
        <v>3</v>
      </c>
      <c r="F65" s="116">
        <v>2</v>
      </c>
      <c r="G65" s="116">
        <v>3</v>
      </c>
      <c r="H65" s="104"/>
    </row>
    <row r="66" spans="1:8" x14ac:dyDescent="0.25">
      <c r="A66" s="108" t="s">
        <v>161</v>
      </c>
      <c r="B66" s="108" t="s">
        <v>163</v>
      </c>
      <c r="C66" s="116">
        <v>5</v>
      </c>
      <c r="D66" s="116">
        <v>4</v>
      </c>
      <c r="E66" s="116">
        <v>4</v>
      </c>
      <c r="F66" s="116">
        <v>7</v>
      </c>
      <c r="G66" s="116">
        <v>4</v>
      </c>
      <c r="H66" s="104"/>
    </row>
    <row r="67" spans="1:8" x14ac:dyDescent="0.25">
      <c r="A67" s="108" t="s">
        <v>235</v>
      </c>
      <c r="B67" s="108" t="s">
        <v>236</v>
      </c>
      <c r="C67" s="116">
        <v>31</v>
      </c>
      <c r="D67" s="116">
        <v>36</v>
      </c>
      <c r="E67" s="116">
        <v>48</v>
      </c>
      <c r="F67" s="116">
        <v>63</v>
      </c>
      <c r="G67" s="116">
        <v>40</v>
      </c>
      <c r="H67" s="104"/>
    </row>
    <row r="68" spans="1:8" x14ac:dyDescent="0.25">
      <c r="A68" s="108" t="s">
        <v>164</v>
      </c>
      <c r="B68" s="108" t="s">
        <v>165</v>
      </c>
      <c r="C68" s="116">
        <v>9</v>
      </c>
      <c r="D68" s="116">
        <v>5</v>
      </c>
      <c r="E68" s="116">
        <v>1</v>
      </c>
      <c r="F68" s="116">
        <v>1</v>
      </c>
      <c r="G68" s="116">
        <v>1</v>
      </c>
      <c r="H68" s="104"/>
    </row>
    <row r="69" spans="1:8" x14ac:dyDescent="0.25">
      <c r="A69" s="108" t="s">
        <v>166</v>
      </c>
      <c r="B69" s="108" t="s">
        <v>167</v>
      </c>
      <c r="C69" s="116">
        <v>1</v>
      </c>
      <c r="D69" s="116">
        <v>1</v>
      </c>
      <c r="E69" s="116">
        <v>4</v>
      </c>
      <c r="F69" s="116">
        <v>1</v>
      </c>
      <c r="G69" s="116">
        <v>0</v>
      </c>
      <c r="H69" s="104"/>
    </row>
    <row r="70" spans="1:8" x14ac:dyDescent="0.25">
      <c r="A70" s="203" t="s">
        <v>237</v>
      </c>
      <c r="B70" s="108" t="s">
        <v>238</v>
      </c>
      <c r="C70" s="116">
        <v>0</v>
      </c>
      <c r="D70" s="116">
        <v>1</v>
      </c>
      <c r="E70" s="116">
        <v>0</v>
      </c>
      <c r="F70" s="116">
        <v>1</v>
      </c>
      <c r="G70" s="116">
        <v>3</v>
      </c>
      <c r="H70" s="104"/>
    </row>
    <row r="71" spans="1:8" x14ac:dyDescent="0.25">
      <c r="A71" s="204"/>
      <c r="B71" s="108" t="s">
        <v>239</v>
      </c>
      <c r="C71" s="116">
        <v>0</v>
      </c>
      <c r="D71" s="116">
        <v>0</v>
      </c>
      <c r="E71" s="116">
        <v>0</v>
      </c>
      <c r="F71" s="116">
        <v>30</v>
      </c>
      <c r="G71" s="116">
        <v>58</v>
      </c>
      <c r="H71" s="104"/>
    </row>
    <row r="72" spans="1:8" x14ac:dyDescent="0.25">
      <c r="A72" s="204"/>
      <c r="B72" s="108" t="s">
        <v>240</v>
      </c>
      <c r="C72" s="116">
        <v>49</v>
      </c>
      <c r="D72" s="116">
        <v>48</v>
      </c>
      <c r="E72" s="116">
        <v>62</v>
      </c>
      <c r="F72" s="116">
        <v>75</v>
      </c>
      <c r="G72" s="116">
        <v>86</v>
      </c>
      <c r="H72" s="104"/>
    </row>
    <row r="73" spans="1:8" x14ac:dyDescent="0.25">
      <c r="A73" s="204"/>
      <c r="B73" s="108" t="s">
        <v>241</v>
      </c>
      <c r="C73" s="116">
        <v>0</v>
      </c>
      <c r="D73" s="116">
        <v>2</v>
      </c>
      <c r="E73" s="116">
        <v>0</v>
      </c>
      <c r="F73" s="116">
        <v>3</v>
      </c>
      <c r="G73" s="116">
        <v>2</v>
      </c>
      <c r="H73" s="104"/>
    </row>
    <row r="74" spans="1:8" ht="15" customHeight="1" x14ac:dyDescent="0.25">
      <c r="A74" s="204"/>
      <c r="B74" s="108" t="s">
        <v>242</v>
      </c>
      <c r="C74" s="116">
        <v>0</v>
      </c>
      <c r="D74" s="116">
        <v>0</v>
      </c>
      <c r="E74" s="116">
        <v>0</v>
      </c>
      <c r="F74" s="116">
        <v>1</v>
      </c>
      <c r="G74" s="116">
        <v>6</v>
      </c>
      <c r="H74" s="104"/>
    </row>
    <row r="75" spans="1:8" x14ac:dyDescent="0.25">
      <c r="A75" s="204"/>
      <c r="B75" s="108" t="s">
        <v>243</v>
      </c>
      <c r="C75" s="116">
        <v>19</v>
      </c>
      <c r="D75" s="116">
        <v>20</v>
      </c>
      <c r="E75" s="116">
        <v>12</v>
      </c>
      <c r="F75" s="116">
        <v>22</v>
      </c>
      <c r="G75" s="116">
        <v>9</v>
      </c>
      <c r="H75" s="104"/>
    </row>
    <row r="76" spans="1:8" x14ac:dyDescent="0.25">
      <c r="A76" s="204"/>
      <c r="B76" s="108" t="s">
        <v>244</v>
      </c>
      <c r="C76" s="116">
        <v>0</v>
      </c>
      <c r="D76" s="116">
        <v>0</v>
      </c>
      <c r="E76" s="116">
        <v>2</v>
      </c>
      <c r="F76" s="116">
        <v>3</v>
      </c>
      <c r="G76" s="116">
        <v>0</v>
      </c>
      <c r="H76" s="104"/>
    </row>
    <row r="77" spans="1:8" x14ac:dyDescent="0.25">
      <c r="A77" s="204"/>
      <c r="B77" s="108" t="s">
        <v>245</v>
      </c>
      <c r="C77" s="116">
        <v>0</v>
      </c>
      <c r="D77" s="116">
        <v>1</v>
      </c>
      <c r="E77" s="116">
        <v>3</v>
      </c>
      <c r="F77" s="116">
        <v>0</v>
      </c>
      <c r="G77" s="116">
        <v>1</v>
      </c>
      <c r="H77" s="104"/>
    </row>
    <row r="78" spans="1:8" x14ac:dyDescent="0.25">
      <c r="A78" s="204"/>
      <c r="B78" s="108" t="s">
        <v>246</v>
      </c>
      <c r="C78" s="116">
        <v>0</v>
      </c>
      <c r="D78" s="116">
        <v>0</v>
      </c>
      <c r="E78" s="116">
        <v>0</v>
      </c>
      <c r="F78" s="116">
        <v>17</v>
      </c>
      <c r="G78" s="116">
        <v>29</v>
      </c>
      <c r="H78" s="104"/>
    </row>
    <row r="79" spans="1:8" x14ac:dyDescent="0.25">
      <c r="A79" s="204"/>
      <c r="B79" s="108" t="s">
        <v>247</v>
      </c>
      <c r="C79" s="116">
        <v>0</v>
      </c>
      <c r="D79" s="116">
        <v>0</v>
      </c>
      <c r="E79" s="116">
        <v>0</v>
      </c>
      <c r="F79" s="116">
        <v>2</v>
      </c>
      <c r="G79" s="116">
        <v>0</v>
      </c>
      <c r="H79" s="104"/>
    </row>
    <row r="80" spans="1:8" x14ac:dyDescent="0.25">
      <c r="A80" s="204"/>
      <c r="B80" s="108" t="s">
        <v>248</v>
      </c>
      <c r="C80" s="116">
        <v>0</v>
      </c>
      <c r="D80" s="116">
        <v>0</v>
      </c>
      <c r="E80" s="116">
        <v>1</v>
      </c>
      <c r="F80" s="116">
        <v>1</v>
      </c>
      <c r="G80" s="116">
        <v>3</v>
      </c>
      <c r="H80" s="104"/>
    </row>
    <row r="81" spans="1:8" x14ac:dyDescent="0.25">
      <c r="A81" s="204"/>
      <c r="B81" s="108" t="s">
        <v>249</v>
      </c>
      <c r="C81" s="116">
        <v>10</v>
      </c>
      <c r="D81" s="116">
        <v>2</v>
      </c>
      <c r="E81" s="116">
        <v>6</v>
      </c>
      <c r="F81" s="116">
        <v>4</v>
      </c>
      <c r="G81" s="116">
        <v>4</v>
      </c>
      <c r="H81" s="104"/>
    </row>
    <row r="82" spans="1:8" x14ac:dyDescent="0.25">
      <c r="A82" s="204"/>
      <c r="B82" s="108" t="s">
        <v>250</v>
      </c>
      <c r="C82" s="116">
        <v>1</v>
      </c>
      <c r="D82" s="116">
        <v>3</v>
      </c>
      <c r="E82" s="116">
        <v>2</v>
      </c>
      <c r="F82" s="116">
        <v>1</v>
      </c>
      <c r="G82" s="116">
        <v>2</v>
      </c>
      <c r="H82" s="104"/>
    </row>
    <row r="83" spans="1:8" x14ac:dyDescent="0.25">
      <c r="A83" s="204"/>
      <c r="B83" s="108" t="s">
        <v>251</v>
      </c>
      <c r="C83" s="116">
        <v>11</v>
      </c>
      <c r="D83" s="116">
        <v>11</v>
      </c>
      <c r="E83" s="116">
        <v>13</v>
      </c>
      <c r="F83" s="116">
        <v>17</v>
      </c>
      <c r="G83" s="116">
        <v>14</v>
      </c>
      <c r="H83" s="104"/>
    </row>
    <row r="84" spans="1:8" x14ac:dyDescent="0.25">
      <c r="A84" s="204"/>
      <c r="B84" s="108" t="s">
        <v>252</v>
      </c>
      <c r="C84" s="116">
        <v>0</v>
      </c>
      <c r="D84" s="116">
        <v>1</v>
      </c>
      <c r="E84" s="116">
        <v>0</v>
      </c>
      <c r="F84" s="116">
        <v>1</v>
      </c>
      <c r="G84" s="116">
        <v>5</v>
      </c>
      <c r="H84" s="104"/>
    </row>
    <row r="85" spans="1:8" x14ac:dyDescent="0.25">
      <c r="A85" s="204"/>
      <c r="B85" s="108" t="s">
        <v>253</v>
      </c>
      <c r="C85" s="116">
        <v>1</v>
      </c>
      <c r="D85" s="116">
        <v>6</v>
      </c>
      <c r="E85" s="116">
        <v>5</v>
      </c>
      <c r="F85" s="116">
        <v>3</v>
      </c>
      <c r="G85" s="116">
        <v>7</v>
      </c>
      <c r="H85" s="104"/>
    </row>
    <row r="86" spans="1:8" x14ac:dyDescent="0.25">
      <c r="A86" s="204"/>
      <c r="B86" s="108" t="s">
        <v>254</v>
      </c>
      <c r="C86" s="116">
        <v>0</v>
      </c>
      <c r="D86" s="116">
        <v>1</v>
      </c>
      <c r="E86" s="116">
        <v>0</v>
      </c>
      <c r="F86" s="116">
        <v>0</v>
      </c>
      <c r="G86" s="116">
        <v>0</v>
      </c>
      <c r="H86" s="104"/>
    </row>
    <row r="87" spans="1:8" x14ac:dyDescent="0.25">
      <c r="A87" s="204"/>
      <c r="B87" s="108" t="s">
        <v>255</v>
      </c>
      <c r="C87" s="116">
        <v>16</v>
      </c>
      <c r="D87" s="116">
        <v>7</v>
      </c>
      <c r="E87" s="116">
        <v>13</v>
      </c>
      <c r="F87" s="116">
        <v>18</v>
      </c>
      <c r="G87" s="116">
        <v>28</v>
      </c>
      <c r="H87" s="104"/>
    </row>
    <row r="88" spans="1:8" x14ac:dyDescent="0.25">
      <c r="A88" s="204"/>
      <c r="B88" s="108" t="s">
        <v>256</v>
      </c>
      <c r="C88" s="116">
        <v>5</v>
      </c>
      <c r="D88" s="116">
        <v>6</v>
      </c>
      <c r="E88" s="116">
        <v>6</v>
      </c>
      <c r="F88" s="116">
        <v>8</v>
      </c>
      <c r="G88" s="116">
        <v>12</v>
      </c>
      <c r="H88" s="104"/>
    </row>
    <row r="89" spans="1:8" x14ac:dyDescent="0.25">
      <c r="A89" s="204"/>
      <c r="B89" s="108" t="s">
        <v>257</v>
      </c>
      <c r="C89" s="116">
        <v>0</v>
      </c>
      <c r="D89" s="116">
        <v>1</v>
      </c>
      <c r="E89" s="116">
        <v>0</v>
      </c>
      <c r="F89" s="116">
        <v>0</v>
      </c>
      <c r="G89" s="116">
        <v>0</v>
      </c>
      <c r="H89" s="104"/>
    </row>
    <row r="90" spans="1:8" x14ac:dyDescent="0.25">
      <c r="A90" s="204"/>
      <c r="B90" s="108" t="s">
        <v>258</v>
      </c>
      <c r="C90" s="116">
        <v>0</v>
      </c>
      <c r="D90" s="116">
        <v>1</v>
      </c>
      <c r="E90" s="116">
        <v>1</v>
      </c>
      <c r="F90" s="116">
        <v>2</v>
      </c>
      <c r="G90" s="116">
        <v>3</v>
      </c>
      <c r="H90" s="104"/>
    </row>
    <row r="91" spans="1:8" x14ac:dyDescent="0.25">
      <c r="A91" s="204"/>
      <c r="B91" s="108" t="s">
        <v>259</v>
      </c>
      <c r="C91" s="116">
        <v>6</v>
      </c>
      <c r="D91" s="116">
        <v>9</v>
      </c>
      <c r="E91" s="116">
        <v>6</v>
      </c>
      <c r="F91" s="116">
        <v>5</v>
      </c>
      <c r="G91" s="116">
        <v>12</v>
      </c>
      <c r="H91" s="104"/>
    </row>
    <row r="92" spans="1:8" x14ac:dyDescent="0.25">
      <c r="A92" s="204"/>
      <c r="B92" s="108" t="s">
        <v>260</v>
      </c>
      <c r="C92" s="116">
        <v>12</v>
      </c>
      <c r="D92" s="116">
        <v>5</v>
      </c>
      <c r="E92" s="116">
        <v>3</v>
      </c>
      <c r="F92" s="116">
        <v>13</v>
      </c>
      <c r="G92" s="116">
        <v>6</v>
      </c>
      <c r="H92" s="104"/>
    </row>
    <row r="93" spans="1:8" x14ac:dyDescent="0.25">
      <c r="A93" s="204"/>
      <c r="B93" s="108" t="s">
        <v>261</v>
      </c>
      <c r="C93" s="116">
        <v>0</v>
      </c>
      <c r="D93" s="116">
        <v>1</v>
      </c>
      <c r="E93" s="116">
        <v>2</v>
      </c>
      <c r="F93" s="116">
        <v>4</v>
      </c>
      <c r="G93" s="116">
        <v>2</v>
      </c>
      <c r="H93" s="104"/>
    </row>
    <row r="94" spans="1:8" x14ac:dyDescent="0.25">
      <c r="A94" s="204"/>
      <c r="B94" s="108" t="s">
        <v>262</v>
      </c>
      <c r="C94" s="116">
        <v>23</v>
      </c>
      <c r="D94" s="116">
        <v>23</v>
      </c>
      <c r="E94" s="116">
        <v>12</v>
      </c>
      <c r="F94" s="116">
        <v>17</v>
      </c>
      <c r="G94" s="116">
        <v>25</v>
      </c>
      <c r="H94" s="104"/>
    </row>
    <row r="95" spans="1:8" x14ac:dyDescent="0.25">
      <c r="A95" s="204"/>
      <c r="B95" s="108" t="s">
        <v>263</v>
      </c>
      <c r="C95" s="116">
        <v>1</v>
      </c>
      <c r="D95" s="116">
        <v>0</v>
      </c>
      <c r="E95" s="116">
        <v>1</v>
      </c>
      <c r="F95" s="116">
        <v>1</v>
      </c>
      <c r="G95" s="116">
        <v>2</v>
      </c>
      <c r="H95" s="104"/>
    </row>
    <row r="96" spans="1:8" x14ac:dyDescent="0.25">
      <c r="A96" s="204"/>
      <c r="B96" s="108" t="s">
        <v>264</v>
      </c>
      <c r="C96" s="116">
        <v>0</v>
      </c>
      <c r="D96" s="116">
        <v>0</v>
      </c>
      <c r="E96" s="116">
        <v>0</v>
      </c>
      <c r="F96" s="116">
        <v>1</v>
      </c>
      <c r="G96" s="116">
        <v>8</v>
      </c>
      <c r="H96" s="104"/>
    </row>
    <row r="97" spans="1:8" x14ac:dyDescent="0.25">
      <c r="A97" s="204"/>
      <c r="B97" s="108" t="s">
        <v>265</v>
      </c>
      <c r="C97" s="116">
        <v>19</v>
      </c>
      <c r="D97" s="116">
        <v>22</v>
      </c>
      <c r="E97" s="116">
        <v>14</v>
      </c>
      <c r="F97" s="116">
        <v>14</v>
      </c>
      <c r="G97" s="116">
        <v>22</v>
      </c>
      <c r="H97" s="104"/>
    </row>
    <row r="98" spans="1:8" x14ac:dyDescent="0.25">
      <c r="A98" s="204"/>
      <c r="B98" s="108" t="s">
        <v>266</v>
      </c>
      <c r="C98" s="116">
        <v>0</v>
      </c>
      <c r="D98" s="116">
        <v>1</v>
      </c>
      <c r="E98" s="116">
        <v>2</v>
      </c>
      <c r="F98" s="116">
        <v>3</v>
      </c>
      <c r="G98" s="116">
        <v>1</v>
      </c>
      <c r="H98" s="104"/>
    </row>
    <row r="99" spans="1:8" x14ac:dyDescent="0.25">
      <c r="A99" s="204"/>
      <c r="B99" s="108" t="s">
        <v>267</v>
      </c>
      <c r="C99" s="116">
        <v>0</v>
      </c>
      <c r="D99" s="116">
        <v>5</v>
      </c>
      <c r="E99" s="116">
        <v>1</v>
      </c>
      <c r="F99" s="116">
        <v>2</v>
      </c>
      <c r="G99" s="116">
        <v>5</v>
      </c>
      <c r="H99" s="104"/>
    </row>
    <row r="100" spans="1:8" x14ac:dyDescent="0.25">
      <c r="A100" s="204"/>
      <c r="B100" s="108" t="s">
        <v>268</v>
      </c>
      <c r="C100" s="116">
        <v>6</v>
      </c>
      <c r="D100" s="116">
        <v>4</v>
      </c>
      <c r="E100" s="116">
        <v>4</v>
      </c>
      <c r="F100" s="116">
        <v>3</v>
      </c>
      <c r="G100" s="116">
        <v>8</v>
      </c>
      <c r="H100" s="104"/>
    </row>
    <row r="101" spans="1:8" x14ac:dyDescent="0.25">
      <c r="A101" s="205"/>
      <c r="B101" s="108" t="s">
        <v>269</v>
      </c>
      <c r="C101" s="116">
        <v>1</v>
      </c>
      <c r="D101" s="116">
        <v>1</v>
      </c>
      <c r="E101" s="116">
        <v>0</v>
      </c>
      <c r="F101" s="116">
        <v>0</v>
      </c>
      <c r="G101" s="116">
        <v>1</v>
      </c>
      <c r="H101" s="104"/>
    </row>
    <row r="102" spans="1:8" x14ac:dyDescent="0.25">
      <c r="A102" s="108" t="s">
        <v>168</v>
      </c>
      <c r="B102" s="108" t="s">
        <v>169</v>
      </c>
      <c r="C102" s="116">
        <v>0</v>
      </c>
      <c r="D102" s="116">
        <v>0</v>
      </c>
      <c r="E102" s="116">
        <v>0</v>
      </c>
      <c r="F102" s="116">
        <v>0</v>
      </c>
      <c r="G102" s="116">
        <v>1</v>
      </c>
      <c r="H102" s="104"/>
    </row>
    <row r="103" spans="1:8" x14ac:dyDescent="0.25">
      <c r="A103" s="206" t="s">
        <v>170</v>
      </c>
      <c r="B103" s="108" t="s">
        <v>270</v>
      </c>
      <c r="C103" s="116">
        <v>20</v>
      </c>
      <c r="D103" s="116">
        <v>28</v>
      </c>
      <c r="E103" s="116">
        <v>51</v>
      </c>
      <c r="F103" s="116">
        <v>47</v>
      </c>
      <c r="G103" s="116">
        <v>60</v>
      </c>
      <c r="H103" s="104"/>
    </row>
    <row r="104" spans="1:8" x14ac:dyDescent="0.25">
      <c r="A104" s="206"/>
      <c r="B104" s="108" t="s">
        <v>271</v>
      </c>
      <c r="C104" s="116">
        <v>30</v>
      </c>
      <c r="D104" s="116">
        <v>32</v>
      </c>
      <c r="E104" s="116">
        <v>53</v>
      </c>
      <c r="F104" s="116">
        <v>63</v>
      </c>
      <c r="G104" s="116">
        <v>76</v>
      </c>
      <c r="H104" s="104"/>
    </row>
    <row r="105" spans="1:8" x14ac:dyDescent="0.25">
      <c r="A105" s="206"/>
      <c r="B105" s="108" t="s">
        <v>272</v>
      </c>
      <c r="C105" s="116">
        <v>26</v>
      </c>
      <c r="D105" s="116">
        <v>27</v>
      </c>
      <c r="E105" s="116">
        <v>25</v>
      </c>
      <c r="F105" s="116">
        <v>41</v>
      </c>
      <c r="G105" s="116">
        <v>40</v>
      </c>
      <c r="H105" s="104"/>
    </row>
    <row r="106" spans="1:8" x14ac:dyDescent="0.25">
      <c r="A106" s="206"/>
      <c r="B106" s="108" t="s">
        <v>273</v>
      </c>
      <c r="C106" s="116">
        <v>1</v>
      </c>
      <c r="D106" s="116">
        <v>0</v>
      </c>
      <c r="E106" s="116">
        <v>2</v>
      </c>
      <c r="F106" s="116">
        <v>1</v>
      </c>
      <c r="G106" s="116">
        <v>3</v>
      </c>
      <c r="H106" s="104"/>
    </row>
    <row r="107" spans="1:8" x14ac:dyDescent="0.25">
      <c r="A107" s="206"/>
      <c r="B107" s="108" t="s">
        <v>274</v>
      </c>
      <c r="C107" s="116">
        <v>2</v>
      </c>
      <c r="D107" s="116">
        <v>0</v>
      </c>
      <c r="E107" s="116">
        <v>4</v>
      </c>
      <c r="F107" s="116">
        <v>0</v>
      </c>
      <c r="G107" s="116">
        <v>0</v>
      </c>
      <c r="H107" s="104"/>
    </row>
    <row r="108" spans="1:8" ht="15" customHeight="1" x14ac:dyDescent="0.25">
      <c r="A108" s="206"/>
      <c r="B108" s="108" t="s">
        <v>275</v>
      </c>
      <c r="C108" s="116">
        <v>9</v>
      </c>
      <c r="D108" s="116">
        <v>11</v>
      </c>
      <c r="E108" s="116">
        <v>11</v>
      </c>
      <c r="F108" s="116">
        <v>14</v>
      </c>
      <c r="G108" s="116">
        <v>12</v>
      </c>
      <c r="H108" s="104"/>
    </row>
    <row r="109" spans="1:8" x14ac:dyDescent="0.25">
      <c r="A109" s="206"/>
      <c r="B109" s="108" t="s">
        <v>276</v>
      </c>
      <c r="C109" s="116">
        <v>19</v>
      </c>
      <c r="D109" s="116">
        <v>21</v>
      </c>
      <c r="E109" s="116">
        <v>19</v>
      </c>
      <c r="F109" s="116">
        <v>15</v>
      </c>
      <c r="G109" s="116">
        <v>22</v>
      </c>
      <c r="H109" s="104"/>
    </row>
    <row r="110" spans="1:8" x14ac:dyDescent="0.25">
      <c r="A110" s="206"/>
      <c r="B110" s="108" t="s">
        <v>277</v>
      </c>
      <c r="C110" s="116">
        <v>1</v>
      </c>
      <c r="D110" s="116">
        <v>4</v>
      </c>
      <c r="E110" s="116">
        <v>7</v>
      </c>
      <c r="F110" s="116">
        <v>0</v>
      </c>
      <c r="G110" s="116">
        <v>0</v>
      </c>
      <c r="H110" s="104"/>
    </row>
    <row r="111" spans="1:8" x14ac:dyDescent="0.25">
      <c r="A111" s="206"/>
      <c r="B111" s="108" t="s">
        <v>278</v>
      </c>
      <c r="C111" s="116">
        <v>41</v>
      </c>
      <c r="D111" s="116">
        <v>55</v>
      </c>
      <c r="E111" s="116">
        <v>67</v>
      </c>
      <c r="F111" s="116">
        <v>66</v>
      </c>
      <c r="G111" s="116">
        <v>77</v>
      </c>
      <c r="H111" s="104"/>
    </row>
    <row r="112" spans="1:8" ht="15" customHeight="1" x14ac:dyDescent="0.25">
      <c r="A112" s="206"/>
      <c r="B112" s="108" t="s">
        <v>279</v>
      </c>
      <c r="C112" s="116">
        <v>0</v>
      </c>
      <c r="D112" s="116">
        <v>2</v>
      </c>
      <c r="E112" s="116">
        <v>1</v>
      </c>
      <c r="F112" s="116">
        <v>2</v>
      </c>
      <c r="G112" s="116">
        <v>1</v>
      </c>
      <c r="H112" s="104"/>
    </row>
    <row r="113" spans="1:8" x14ac:dyDescent="0.25">
      <c r="A113" s="206"/>
      <c r="B113" s="108" t="s">
        <v>280</v>
      </c>
      <c r="C113" s="116">
        <v>3</v>
      </c>
      <c r="D113" s="116">
        <v>4</v>
      </c>
      <c r="E113" s="116">
        <v>2</v>
      </c>
      <c r="F113" s="116">
        <v>5</v>
      </c>
      <c r="G113" s="116">
        <v>3</v>
      </c>
      <c r="H113" s="104"/>
    </row>
    <row r="114" spans="1:8" x14ac:dyDescent="0.25">
      <c r="A114" s="206"/>
      <c r="B114" s="108" t="s">
        <v>281</v>
      </c>
      <c r="C114" s="116">
        <v>2</v>
      </c>
      <c r="D114" s="116">
        <v>0</v>
      </c>
      <c r="E114" s="116">
        <v>0</v>
      </c>
      <c r="F114" s="116">
        <v>0</v>
      </c>
      <c r="G114" s="116">
        <v>0</v>
      </c>
      <c r="H114" s="104"/>
    </row>
    <row r="115" spans="1:8" x14ac:dyDescent="0.25">
      <c r="A115" s="206"/>
      <c r="B115" s="108" t="s">
        <v>282</v>
      </c>
      <c r="C115" s="116">
        <v>3</v>
      </c>
      <c r="D115" s="116">
        <v>5</v>
      </c>
      <c r="E115" s="116">
        <v>6</v>
      </c>
      <c r="F115" s="116">
        <v>3</v>
      </c>
      <c r="G115" s="116">
        <v>3</v>
      </c>
      <c r="H115" s="104"/>
    </row>
    <row r="116" spans="1:8" x14ac:dyDescent="0.25">
      <c r="A116" s="108" t="s">
        <v>173</v>
      </c>
      <c r="B116" s="108" t="s">
        <v>283</v>
      </c>
      <c r="C116" s="116">
        <v>0</v>
      </c>
      <c r="D116" s="116">
        <v>1</v>
      </c>
      <c r="E116" s="116">
        <v>0</v>
      </c>
      <c r="F116" s="116">
        <v>0</v>
      </c>
      <c r="G116" s="116">
        <v>0</v>
      </c>
      <c r="H116" s="104"/>
    </row>
    <row r="117" spans="1:8" x14ac:dyDescent="0.25">
      <c r="A117" s="206" t="s">
        <v>175</v>
      </c>
      <c r="B117" s="108" t="s">
        <v>176</v>
      </c>
      <c r="C117" s="116">
        <v>0</v>
      </c>
      <c r="D117" s="116">
        <v>0</v>
      </c>
      <c r="E117" s="116">
        <v>1</v>
      </c>
      <c r="F117" s="116">
        <v>0</v>
      </c>
      <c r="G117" s="116">
        <v>0</v>
      </c>
      <c r="H117" s="104"/>
    </row>
    <row r="118" spans="1:8" x14ac:dyDescent="0.25">
      <c r="A118" s="206"/>
      <c r="B118" s="108" t="s">
        <v>177</v>
      </c>
      <c r="C118" s="116">
        <v>2</v>
      </c>
      <c r="D118" s="116">
        <v>2</v>
      </c>
      <c r="E118" s="116">
        <v>2</v>
      </c>
      <c r="F118" s="116">
        <v>5</v>
      </c>
      <c r="G118" s="116">
        <v>1</v>
      </c>
      <c r="H118" s="104"/>
    </row>
    <row r="119" spans="1:8" x14ac:dyDescent="0.25">
      <c r="A119" s="206"/>
      <c r="B119" s="108" t="s">
        <v>178</v>
      </c>
      <c r="C119" s="116">
        <v>0</v>
      </c>
      <c r="D119" s="116">
        <v>8</v>
      </c>
      <c r="E119" s="116">
        <v>4</v>
      </c>
      <c r="F119" s="116">
        <v>10</v>
      </c>
      <c r="G119" s="116">
        <v>5</v>
      </c>
      <c r="H119" s="104"/>
    </row>
    <row r="120" spans="1:8" x14ac:dyDescent="0.25">
      <c r="A120" s="206"/>
      <c r="B120" s="108" t="s">
        <v>179</v>
      </c>
      <c r="C120" s="116">
        <v>2</v>
      </c>
      <c r="D120" s="116">
        <v>0</v>
      </c>
      <c r="E120" s="116">
        <v>0</v>
      </c>
      <c r="F120" s="116">
        <v>0</v>
      </c>
      <c r="G120" s="116">
        <v>0</v>
      </c>
      <c r="H120" s="104"/>
    </row>
    <row r="121" spans="1:8" x14ac:dyDescent="0.25">
      <c r="A121" s="206"/>
      <c r="B121" s="108" t="s">
        <v>180</v>
      </c>
      <c r="C121" s="116">
        <v>7</v>
      </c>
      <c r="D121" s="116">
        <v>11</v>
      </c>
      <c r="E121" s="116">
        <v>8</v>
      </c>
      <c r="F121" s="116">
        <v>7</v>
      </c>
      <c r="G121" s="116">
        <v>6</v>
      </c>
      <c r="H121" s="104"/>
    </row>
    <row r="122" spans="1:8" x14ac:dyDescent="0.25">
      <c r="A122" s="206"/>
      <c r="B122" s="108" t="s">
        <v>181</v>
      </c>
      <c r="C122" s="116">
        <v>2</v>
      </c>
      <c r="D122" s="116">
        <v>1</v>
      </c>
      <c r="E122" s="116">
        <v>2</v>
      </c>
      <c r="F122" s="116">
        <v>2</v>
      </c>
      <c r="G122" s="116">
        <v>0</v>
      </c>
      <c r="H122" s="104"/>
    </row>
    <row r="123" spans="1:8" x14ac:dyDescent="0.25">
      <c r="A123" s="206"/>
      <c r="B123" s="108" t="s">
        <v>182</v>
      </c>
      <c r="C123" s="116">
        <v>2</v>
      </c>
      <c r="D123" s="116">
        <v>11</v>
      </c>
      <c r="E123" s="116">
        <v>4</v>
      </c>
      <c r="F123" s="116">
        <v>7</v>
      </c>
      <c r="G123" s="116">
        <v>5</v>
      </c>
      <c r="H123" s="104"/>
    </row>
    <row r="124" spans="1:8" x14ac:dyDescent="0.25">
      <c r="A124" s="206"/>
      <c r="B124" s="108" t="s">
        <v>183</v>
      </c>
      <c r="C124" s="116">
        <v>1</v>
      </c>
      <c r="D124" s="116">
        <v>2</v>
      </c>
      <c r="E124" s="116">
        <v>1</v>
      </c>
      <c r="F124" s="116">
        <v>1</v>
      </c>
      <c r="G124" s="116">
        <v>1</v>
      </c>
      <c r="H124" s="104"/>
    </row>
    <row r="125" spans="1:8" x14ac:dyDescent="0.25">
      <c r="A125" s="202" t="s">
        <v>284</v>
      </c>
      <c r="B125" s="202"/>
      <c r="C125" s="109">
        <f t="shared" ref="C125:G125" si="0">SUM(C3:C124)</f>
        <v>721</v>
      </c>
      <c r="D125" s="109">
        <f t="shared" si="0"/>
        <v>784</v>
      </c>
      <c r="E125" s="109">
        <f t="shared" si="0"/>
        <v>847</v>
      </c>
      <c r="F125" s="109">
        <f t="shared" si="0"/>
        <v>1055</v>
      </c>
      <c r="G125" s="109">
        <f t="shared" si="0"/>
        <v>1157</v>
      </c>
      <c r="H125" s="131"/>
    </row>
  </sheetData>
  <mergeCells count="19">
    <mergeCell ref="A1:H1"/>
    <mergeCell ref="A21:A22"/>
    <mergeCell ref="A5:A7"/>
    <mergeCell ref="A9:A11"/>
    <mergeCell ref="A12:A13"/>
    <mergeCell ref="A14:A16"/>
    <mergeCell ref="A17:A20"/>
    <mergeCell ref="A26:A30"/>
    <mergeCell ref="A35:A37"/>
    <mergeCell ref="A38:A39"/>
    <mergeCell ref="A42:A43"/>
    <mergeCell ref="A23:A24"/>
    <mergeCell ref="A125:B125"/>
    <mergeCell ref="A70:A101"/>
    <mergeCell ref="A117:A124"/>
    <mergeCell ref="A103:A115"/>
    <mergeCell ref="A44:A50"/>
    <mergeCell ref="A54:A55"/>
    <mergeCell ref="A56:A63"/>
  </mergeCells>
  <printOptions horizontalCentered="1"/>
  <pageMargins left="0.5" right="0.5" top="0.75" bottom="0.75" header="0.3" footer="0.3"/>
  <pageSetup scale="96" fitToWidth="0" fitToHeight="0" orientation="landscape" r:id="rId1"/>
  <headerFooter>
    <oddHeader>&amp;CCuyamaca College Program Review 2019-2020</oddHeader>
    <oddFooter>&amp;CInstitutional Effectiveness, Success, and Equity Office (Augst 2019)</oddFooter>
  </headerFooter>
  <rowBreaks count="4" manualBreakCount="4">
    <brk id="25" max="7" man="1"/>
    <brk id="50" max="7" man="1"/>
    <brk id="69" max="7" man="1"/>
    <brk id="96" max="7"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'Awards - Degrees'!C3:G3</xm:f>
              <xm:sqref>H3</xm:sqref>
            </x14:sparkline>
            <x14:sparkline>
              <xm:f>'Awards - Degrees'!C4:G4</xm:f>
              <xm:sqref>H4</xm:sqref>
            </x14:sparkline>
            <x14:sparkline>
              <xm:f>'Awards - Degrees'!C5:G5</xm:f>
              <xm:sqref>H5</xm:sqref>
            </x14:sparkline>
            <x14:sparkline>
              <xm:f>'Awards - Degrees'!C6:G6</xm:f>
              <xm:sqref>H6</xm:sqref>
            </x14:sparkline>
            <x14:sparkline>
              <xm:f>'Awards - Degrees'!C7:G7</xm:f>
              <xm:sqref>H7</xm:sqref>
            </x14:sparkline>
            <x14:sparkline>
              <xm:f>'Awards - Degrees'!C8:G8</xm:f>
              <xm:sqref>H8</xm:sqref>
            </x14:sparkline>
            <x14:sparkline>
              <xm:f>'Awards - Degrees'!C9:G9</xm:f>
              <xm:sqref>H9</xm:sqref>
            </x14:sparkline>
            <x14:sparkline>
              <xm:f>'Awards - Degrees'!C10:G10</xm:f>
              <xm:sqref>H10</xm:sqref>
            </x14:sparkline>
            <x14:sparkline>
              <xm:f>'Awards - Degrees'!C11:G11</xm:f>
              <xm:sqref>H11</xm:sqref>
            </x14:sparkline>
            <x14:sparkline>
              <xm:f>'Awards - Degrees'!C12:G12</xm:f>
              <xm:sqref>H12</xm:sqref>
            </x14:sparkline>
            <x14:sparkline>
              <xm:f>'Awards - Degrees'!C13:G13</xm:f>
              <xm:sqref>H13</xm:sqref>
            </x14:sparkline>
            <x14:sparkline>
              <xm:f>'Awards - Degrees'!C14:G14</xm:f>
              <xm:sqref>H14</xm:sqref>
            </x14:sparkline>
            <x14:sparkline>
              <xm:f>'Awards - Degrees'!C15:G15</xm:f>
              <xm:sqref>H15</xm:sqref>
            </x14:sparkline>
            <x14:sparkline>
              <xm:f>'Awards - Degrees'!C16:G16</xm:f>
              <xm:sqref>H16</xm:sqref>
            </x14:sparkline>
            <x14:sparkline>
              <xm:f>'Awards - Degrees'!C17:G17</xm:f>
              <xm:sqref>H17</xm:sqref>
            </x14:sparkline>
            <x14:sparkline>
              <xm:f>'Awards - Degrees'!C18:G18</xm:f>
              <xm:sqref>H18</xm:sqref>
            </x14:sparkline>
            <x14:sparkline>
              <xm:f>'Awards - Degrees'!C19:G19</xm:f>
              <xm:sqref>H19</xm:sqref>
            </x14:sparkline>
            <x14:sparkline>
              <xm:f>'Awards - Degrees'!C20:G20</xm:f>
              <xm:sqref>H20</xm:sqref>
            </x14:sparkline>
            <x14:sparkline>
              <xm:f>'Awards - Degrees'!C21:G21</xm:f>
              <xm:sqref>H21</xm:sqref>
            </x14:sparkline>
            <x14:sparkline>
              <xm:f>'Awards - Degrees'!C22:G22</xm:f>
              <xm:sqref>H22</xm:sqref>
            </x14:sparkline>
            <x14:sparkline>
              <xm:f>'Awards - Degrees'!C23:G23</xm:f>
              <xm:sqref>H23</xm:sqref>
            </x14:sparkline>
            <x14:sparkline>
              <xm:f>'Awards - Degrees'!C24:G24</xm:f>
              <xm:sqref>H24</xm:sqref>
            </x14:sparkline>
            <x14:sparkline>
              <xm:f>'Awards - Degrees'!C25:G25</xm:f>
              <xm:sqref>H25</xm:sqref>
            </x14:sparkline>
            <x14:sparkline>
              <xm:f>'Awards - Degrees'!C26:G26</xm:f>
              <xm:sqref>H26</xm:sqref>
            </x14:sparkline>
            <x14:sparkline>
              <xm:f>'Awards - Degrees'!C27:G27</xm:f>
              <xm:sqref>H27</xm:sqref>
            </x14:sparkline>
            <x14:sparkline>
              <xm:f>'Awards - Degrees'!C28:G28</xm:f>
              <xm:sqref>H28</xm:sqref>
            </x14:sparkline>
            <x14:sparkline>
              <xm:f>'Awards - Degrees'!C29:G29</xm:f>
              <xm:sqref>H29</xm:sqref>
            </x14:sparkline>
            <x14:sparkline>
              <xm:f>'Awards - Degrees'!C30:G30</xm:f>
              <xm:sqref>H30</xm:sqref>
            </x14:sparkline>
            <x14:sparkline>
              <xm:f>'Awards - Degrees'!C31:G31</xm:f>
              <xm:sqref>H31</xm:sqref>
            </x14:sparkline>
            <x14:sparkline>
              <xm:f>'Awards - Degrees'!C32:G32</xm:f>
              <xm:sqref>H32</xm:sqref>
            </x14:sparkline>
            <x14:sparkline>
              <xm:f>'Awards - Degrees'!C33:G33</xm:f>
              <xm:sqref>H33</xm:sqref>
            </x14:sparkline>
            <x14:sparkline>
              <xm:f>'Awards - Degrees'!C34:G34</xm:f>
              <xm:sqref>H34</xm:sqref>
            </x14:sparkline>
            <x14:sparkline>
              <xm:f>'Awards - Degrees'!C35:G35</xm:f>
              <xm:sqref>H35</xm:sqref>
            </x14:sparkline>
            <x14:sparkline>
              <xm:f>'Awards - Degrees'!C36:G36</xm:f>
              <xm:sqref>H36</xm:sqref>
            </x14:sparkline>
            <x14:sparkline>
              <xm:f>'Awards - Degrees'!C37:G37</xm:f>
              <xm:sqref>H37</xm:sqref>
            </x14:sparkline>
            <x14:sparkline>
              <xm:f>'Awards - Degrees'!C38:G38</xm:f>
              <xm:sqref>H38</xm:sqref>
            </x14:sparkline>
            <x14:sparkline>
              <xm:f>'Awards - Degrees'!C39:G39</xm:f>
              <xm:sqref>H39</xm:sqref>
            </x14:sparkline>
            <x14:sparkline>
              <xm:f>'Awards - Degrees'!C40:G40</xm:f>
              <xm:sqref>H40</xm:sqref>
            </x14:sparkline>
            <x14:sparkline>
              <xm:f>'Awards - Degrees'!C41:G41</xm:f>
              <xm:sqref>H41</xm:sqref>
            </x14:sparkline>
            <x14:sparkline>
              <xm:f>'Awards - Degrees'!C42:G42</xm:f>
              <xm:sqref>H42</xm:sqref>
            </x14:sparkline>
            <x14:sparkline>
              <xm:f>'Awards - Degrees'!C43:G43</xm:f>
              <xm:sqref>H43</xm:sqref>
            </x14:sparkline>
            <x14:sparkline>
              <xm:f>'Awards - Degrees'!C44:G44</xm:f>
              <xm:sqref>H44</xm:sqref>
            </x14:sparkline>
            <x14:sparkline>
              <xm:f>'Awards - Degrees'!C45:G45</xm:f>
              <xm:sqref>H45</xm:sqref>
            </x14:sparkline>
            <x14:sparkline>
              <xm:f>'Awards - Degrees'!C46:G46</xm:f>
              <xm:sqref>H46</xm:sqref>
            </x14:sparkline>
            <x14:sparkline>
              <xm:f>'Awards - Degrees'!C47:G47</xm:f>
              <xm:sqref>H47</xm:sqref>
            </x14:sparkline>
            <x14:sparkline>
              <xm:f>'Awards - Degrees'!C48:G48</xm:f>
              <xm:sqref>H48</xm:sqref>
            </x14:sparkline>
            <x14:sparkline>
              <xm:f>'Awards - Degrees'!C49:G49</xm:f>
              <xm:sqref>H49</xm:sqref>
            </x14:sparkline>
            <x14:sparkline>
              <xm:f>'Awards - Degrees'!C50:G50</xm:f>
              <xm:sqref>H50</xm:sqref>
            </x14:sparkline>
            <x14:sparkline>
              <xm:f>'Awards - Degrees'!C51:G51</xm:f>
              <xm:sqref>H51</xm:sqref>
            </x14:sparkline>
            <x14:sparkline>
              <xm:f>'Awards - Degrees'!C52:G52</xm:f>
              <xm:sqref>H52</xm:sqref>
            </x14:sparkline>
            <x14:sparkline>
              <xm:f>'Awards - Degrees'!C53:G53</xm:f>
              <xm:sqref>H53</xm:sqref>
            </x14:sparkline>
            <x14:sparkline>
              <xm:f>'Awards - Degrees'!C54:G54</xm:f>
              <xm:sqref>H54</xm:sqref>
            </x14:sparkline>
            <x14:sparkline>
              <xm:f>'Awards - Degrees'!C55:G55</xm:f>
              <xm:sqref>H55</xm:sqref>
            </x14:sparkline>
            <x14:sparkline>
              <xm:f>'Awards - Degrees'!C56:G56</xm:f>
              <xm:sqref>H56</xm:sqref>
            </x14:sparkline>
            <x14:sparkline>
              <xm:f>'Awards - Degrees'!C57:G57</xm:f>
              <xm:sqref>H57</xm:sqref>
            </x14:sparkline>
            <x14:sparkline>
              <xm:f>'Awards - Degrees'!C58:G58</xm:f>
              <xm:sqref>H58</xm:sqref>
            </x14:sparkline>
            <x14:sparkline>
              <xm:f>'Awards - Degrees'!C59:G59</xm:f>
              <xm:sqref>H59</xm:sqref>
            </x14:sparkline>
            <x14:sparkline>
              <xm:f>'Awards - Degrees'!C60:G60</xm:f>
              <xm:sqref>H60</xm:sqref>
            </x14:sparkline>
            <x14:sparkline>
              <xm:f>'Awards - Degrees'!C61:G61</xm:f>
              <xm:sqref>H61</xm:sqref>
            </x14:sparkline>
            <x14:sparkline>
              <xm:f>'Awards - Degrees'!C62:G62</xm:f>
              <xm:sqref>H62</xm:sqref>
            </x14:sparkline>
            <x14:sparkline>
              <xm:f>'Awards - Degrees'!C63:G63</xm:f>
              <xm:sqref>H63</xm:sqref>
            </x14:sparkline>
            <x14:sparkline>
              <xm:f>'Awards - Degrees'!C64:G64</xm:f>
              <xm:sqref>H64</xm:sqref>
            </x14:sparkline>
            <x14:sparkline>
              <xm:f>'Awards - Degrees'!C65:G65</xm:f>
              <xm:sqref>H65</xm:sqref>
            </x14:sparkline>
            <x14:sparkline>
              <xm:f>'Awards - Degrees'!C66:G66</xm:f>
              <xm:sqref>H66</xm:sqref>
            </x14:sparkline>
            <x14:sparkline>
              <xm:f>'Awards - Degrees'!C67:G67</xm:f>
              <xm:sqref>H67</xm:sqref>
            </x14:sparkline>
            <x14:sparkline>
              <xm:f>'Awards - Degrees'!C68:G68</xm:f>
              <xm:sqref>H68</xm:sqref>
            </x14:sparkline>
            <x14:sparkline>
              <xm:f>'Awards - Degrees'!C69:G69</xm:f>
              <xm:sqref>H69</xm:sqref>
            </x14:sparkline>
            <x14:sparkline>
              <xm:f>'Awards - Degrees'!C70:G70</xm:f>
              <xm:sqref>H70</xm:sqref>
            </x14:sparkline>
            <x14:sparkline>
              <xm:f>'Awards - Degrees'!C71:G71</xm:f>
              <xm:sqref>H71</xm:sqref>
            </x14:sparkline>
            <x14:sparkline>
              <xm:f>'Awards - Degrees'!C72:G72</xm:f>
              <xm:sqref>H72</xm:sqref>
            </x14:sparkline>
            <x14:sparkline>
              <xm:f>'Awards - Degrees'!C73:G73</xm:f>
              <xm:sqref>H73</xm:sqref>
            </x14:sparkline>
            <x14:sparkline>
              <xm:f>'Awards - Degrees'!C74:G74</xm:f>
              <xm:sqref>H74</xm:sqref>
            </x14:sparkline>
            <x14:sparkline>
              <xm:f>'Awards - Degrees'!C75:G75</xm:f>
              <xm:sqref>H75</xm:sqref>
            </x14:sparkline>
            <x14:sparkline>
              <xm:f>'Awards - Degrees'!C76:G76</xm:f>
              <xm:sqref>H76</xm:sqref>
            </x14:sparkline>
            <x14:sparkline>
              <xm:f>'Awards - Degrees'!C77:G77</xm:f>
              <xm:sqref>H77</xm:sqref>
            </x14:sparkline>
            <x14:sparkline>
              <xm:f>'Awards - Degrees'!C78:G78</xm:f>
              <xm:sqref>H78</xm:sqref>
            </x14:sparkline>
            <x14:sparkline>
              <xm:f>'Awards - Degrees'!C79:G79</xm:f>
              <xm:sqref>H79</xm:sqref>
            </x14:sparkline>
            <x14:sparkline>
              <xm:f>'Awards - Degrees'!C80:G80</xm:f>
              <xm:sqref>H80</xm:sqref>
            </x14:sparkline>
            <x14:sparkline>
              <xm:f>'Awards - Degrees'!C81:G81</xm:f>
              <xm:sqref>H81</xm:sqref>
            </x14:sparkline>
            <x14:sparkline>
              <xm:f>'Awards - Degrees'!C82:G82</xm:f>
              <xm:sqref>H82</xm:sqref>
            </x14:sparkline>
            <x14:sparkline>
              <xm:f>'Awards - Degrees'!C83:G83</xm:f>
              <xm:sqref>H83</xm:sqref>
            </x14:sparkline>
            <x14:sparkline>
              <xm:f>'Awards - Degrees'!C84:G84</xm:f>
              <xm:sqref>H84</xm:sqref>
            </x14:sparkline>
            <x14:sparkline>
              <xm:f>'Awards - Degrees'!C85:G85</xm:f>
              <xm:sqref>H85</xm:sqref>
            </x14:sparkline>
            <x14:sparkline>
              <xm:f>'Awards - Degrees'!C86:G86</xm:f>
              <xm:sqref>H86</xm:sqref>
            </x14:sparkline>
            <x14:sparkline>
              <xm:f>'Awards - Degrees'!C87:G87</xm:f>
              <xm:sqref>H87</xm:sqref>
            </x14:sparkline>
            <x14:sparkline>
              <xm:f>'Awards - Degrees'!C88:G88</xm:f>
              <xm:sqref>H88</xm:sqref>
            </x14:sparkline>
            <x14:sparkline>
              <xm:f>'Awards - Degrees'!C89:G89</xm:f>
              <xm:sqref>H89</xm:sqref>
            </x14:sparkline>
            <x14:sparkline>
              <xm:f>'Awards - Degrees'!C90:G90</xm:f>
              <xm:sqref>H90</xm:sqref>
            </x14:sparkline>
            <x14:sparkline>
              <xm:f>'Awards - Degrees'!C91:G91</xm:f>
              <xm:sqref>H91</xm:sqref>
            </x14:sparkline>
            <x14:sparkline>
              <xm:f>'Awards - Degrees'!C92:G92</xm:f>
              <xm:sqref>H92</xm:sqref>
            </x14:sparkline>
            <x14:sparkline>
              <xm:f>'Awards - Degrees'!C93:G93</xm:f>
              <xm:sqref>H93</xm:sqref>
            </x14:sparkline>
            <x14:sparkline>
              <xm:f>'Awards - Degrees'!C94:G94</xm:f>
              <xm:sqref>H94</xm:sqref>
            </x14:sparkline>
            <x14:sparkline>
              <xm:f>'Awards - Degrees'!C95:G95</xm:f>
              <xm:sqref>H95</xm:sqref>
            </x14:sparkline>
            <x14:sparkline>
              <xm:f>'Awards - Degrees'!C96:G96</xm:f>
              <xm:sqref>H96</xm:sqref>
            </x14:sparkline>
            <x14:sparkline>
              <xm:f>'Awards - Degrees'!C97:G97</xm:f>
              <xm:sqref>H97</xm:sqref>
            </x14:sparkline>
            <x14:sparkline>
              <xm:f>'Awards - Degrees'!C98:G98</xm:f>
              <xm:sqref>H98</xm:sqref>
            </x14:sparkline>
            <x14:sparkline>
              <xm:f>'Awards - Degrees'!C99:G99</xm:f>
              <xm:sqref>H99</xm:sqref>
            </x14:sparkline>
            <x14:sparkline>
              <xm:f>'Awards - Degrees'!C100:G100</xm:f>
              <xm:sqref>H100</xm:sqref>
            </x14:sparkline>
            <x14:sparkline>
              <xm:f>'Awards - Degrees'!C101:G101</xm:f>
              <xm:sqref>H101</xm:sqref>
            </x14:sparkline>
            <x14:sparkline>
              <xm:f>'Awards - Degrees'!C102:G102</xm:f>
              <xm:sqref>H102</xm:sqref>
            </x14:sparkline>
            <x14:sparkline>
              <xm:f>'Awards - Degrees'!C103:G103</xm:f>
              <xm:sqref>H103</xm:sqref>
            </x14:sparkline>
            <x14:sparkline>
              <xm:f>'Awards - Degrees'!C104:G104</xm:f>
              <xm:sqref>H104</xm:sqref>
            </x14:sparkline>
            <x14:sparkline>
              <xm:f>'Awards - Degrees'!C105:G105</xm:f>
              <xm:sqref>H105</xm:sqref>
            </x14:sparkline>
            <x14:sparkline>
              <xm:f>'Awards - Degrees'!C106:G106</xm:f>
              <xm:sqref>H106</xm:sqref>
            </x14:sparkline>
            <x14:sparkline>
              <xm:f>'Awards - Degrees'!C107:G107</xm:f>
              <xm:sqref>H107</xm:sqref>
            </x14:sparkline>
            <x14:sparkline>
              <xm:f>'Awards - Degrees'!C108:G108</xm:f>
              <xm:sqref>H108</xm:sqref>
            </x14:sparkline>
            <x14:sparkline>
              <xm:f>'Awards - Degrees'!C109:G109</xm:f>
              <xm:sqref>H109</xm:sqref>
            </x14:sparkline>
            <x14:sparkline>
              <xm:f>'Awards - Degrees'!C110:G110</xm:f>
              <xm:sqref>H110</xm:sqref>
            </x14:sparkline>
            <x14:sparkline>
              <xm:f>'Awards - Degrees'!C111:G111</xm:f>
              <xm:sqref>H111</xm:sqref>
            </x14:sparkline>
            <x14:sparkline>
              <xm:f>'Awards - Degrees'!C112:G112</xm:f>
              <xm:sqref>H112</xm:sqref>
            </x14:sparkline>
            <x14:sparkline>
              <xm:f>'Awards - Degrees'!C113:G113</xm:f>
              <xm:sqref>H113</xm:sqref>
            </x14:sparkline>
            <x14:sparkline>
              <xm:f>'Awards - Degrees'!C114:G114</xm:f>
              <xm:sqref>H114</xm:sqref>
            </x14:sparkline>
            <x14:sparkline>
              <xm:f>'Awards - Degrees'!C115:G115</xm:f>
              <xm:sqref>H115</xm:sqref>
            </x14:sparkline>
            <x14:sparkline>
              <xm:f>'Awards - Degrees'!C116:G116</xm:f>
              <xm:sqref>H116</xm:sqref>
            </x14:sparkline>
            <x14:sparkline>
              <xm:f>'Awards - Degrees'!C117:G117</xm:f>
              <xm:sqref>H117</xm:sqref>
            </x14:sparkline>
            <x14:sparkline>
              <xm:f>'Awards - Degrees'!C118:G118</xm:f>
              <xm:sqref>H118</xm:sqref>
            </x14:sparkline>
            <x14:sparkline>
              <xm:f>'Awards - Degrees'!C119:G119</xm:f>
              <xm:sqref>H119</xm:sqref>
            </x14:sparkline>
            <x14:sparkline>
              <xm:f>'Awards - Degrees'!C120:G120</xm:f>
              <xm:sqref>H120</xm:sqref>
            </x14:sparkline>
            <x14:sparkline>
              <xm:f>'Awards - Degrees'!C121:G121</xm:f>
              <xm:sqref>H121</xm:sqref>
            </x14:sparkline>
            <x14:sparkline>
              <xm:f>'Awards - Degrees'!C122:G122</xm:f>
              <xm:sqref>H122</xm:sqref>
            </x14:sparkline>
            <x14:sparkline>
              <xm:f>'Awards - Degrees'!C123:G123</xm:f>
              <xm:sqref>H123</xm:sqref>
            </x14:sparkline>
            <x14:sparkline>
              <xm:f>'Awards - Degrees'!C124:G124</xm:f>
              <xm:sqref>H124</xm:sqref>
            </x14:sparkline>
            <x14:sparkline>
              <xm:f>'Awards - Degrees'!C125:G125</xm:f>
              <xm:sqref>H125</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7" t="s">
        <v>101</v>
      </c>
      <c r="B1" s="148"/>
      <c r="C1" s="148"/>
      <c r="D1" s="148"/>
      <c r="E1" s="148"/>
      <c r="F1" s="148"/>
      <c r="G1" s="148"/>
      <c r="H1" s="148"/>
      <c r="I1" s="148"/>
      <c r="J1" s="148"/>
      <c r="K1" s="148"/>
    </row>
    <row r="2" spans="1:11" s="36" customFormat="1" ht="45" x14ac:dyDescent="0.25">
      <c r="A2" s="47" t="s">
        <v>4</v>
      </c>
      <c r="B2" s="59" t="s">
        <v>33</v>
      </c>
      <c r="C2" s="59" t="s">
        <v>34</v>
      </c>
      <c r="D2" s="59" t="s">
        <v>87</v>
      </c>
      <c r="E2" s="59" t="s">
        <v>90</v>
      </c>
      <c r="F2" s="59" t="s">
        <v>93</v>
      </c>
      <c r="G2" s="59" t="s">
        <v>35</v>
      </c>
      <c r="H2" s="59" t="s">
        <v>89</v>
      </c>
      <c r="I2" s="59" t="s">
        <v>50</v>
      </c>
      <c r="J2" s="59" t="s">
        <v>36</v>
      </c>
      <c r="K2" s="59" t="s">
        <v>37</v>
      </c>
    </row>
    <row r="3" spans="1:11" x14ac:dyDescent="0.25">
      <c r="A3" s="21" t="s">
        <v>0</v>
      </c>
      <c r="B3" s="39">
        <v>706</v>
      </c>
      <c r="C3" s="40">
        <v>76620.508697705969</v>
      </c>
      <c r="D3" s="41">
        <v>441.63916497036138</v>
      </c>
      <c r="E3" s="40">
        <v>2521.0912423310988</v>
      </c>
      <c r="F3" s="40">
        <v>173.49120000000002</v>
      </c>
      <c r="G3" s="42">
        <v>124.07490000000003</v>
      </c>
      <c r="H3" s="41">
        <v>14.721305499012045</v>
      </c>
      <c r="I3" s="39">
        <v>20336</v>
      </c>
      <c r="J3" s="39">
        <v>24254</v>
      </c>
      <c r="K3" s="43">
        <v>0.83845963552403724</v>
      </c>
    </row>
    <row r="4" spans="1:11" x14ac:dyDescent="0.25">
      <c r="A4" s="21" t="s">
        <v>1</v>
      </c>
      <c r="B4" s="39">
        <v>652</v>
      </c>
      <c r="C4" s="40">
        <v>79237.297613666989</v>
      </c>
      <c r="D4" s="41">
        <v>468.85863946870518</v>
      </c>
      <c r="E4" s="40">
        <v>2641.2432537888994</v>
      </c>
      <c r="F4" s="40">
        <v>169.00040000000004</v>
      </c>
      <c r="G4" s="42">
        <v>120.03930000000003</v>
      </c>
      <c r="H4" s="41">
        <v>15.628621315623507</v>
      </c>
      <c r="I4" s="39">
        <v>20295</v>
      </c>
      <c r="J4" s="39">
        <v>25485</v>
      </c>
      <c r="K4" s="43">
        <v>0.79635079458504998</v>
      </c>
    </row>
    <row r="5" spans="1:11" x14ac:dyDescent="0.25">
      <c r="A5" s="21" t="s">
        <v>2</v>
      </c>
      <c r="B5" s="39">
        <v>745</v>
      </c>
      <c r="C5" s="40">
        <v>82686.803732591987</v>
      </c>
      <c r="D5" s="41">
        <v>434.57591987701693</v>
      </c>
      <c r="E5" s="40">
        <v>2756.2267910863998</v>
      </c>
      <c r="F5" s="40">
        <v>190.27009999999999</v>
      </c>
      <c r="G5" s="42">
        <v>136.41819999999998</v>
      </c>
      <c r="H5" s="41">
        <v>14.485863995900564</v>
      </c>
      <c r="I5" s="39">
        <v>21156</v>
      </c>
      <c r="J5" s="39">
        <v>28597</v>
      </c>
      <c r="K5" s="43">
        <v>0.73979788089659759</v>
      </c>
    </row>
    <row r="6" spans="1:11" x14ac:dyDescent="0.25">
      <c r="A6" s="21" t="s">
        <v>47</v>
      </c>
      <c r="B6" s="39">
        <v>748</v>
      </c>
      <c r="C6" s="40">
        <v>80065.387020866998</v>
      </c>
      <c r="D6" s="41">
        <v>424.32326434984776</v>
      </c>
      <c r="E6" s="40">
        <v>2668.8462340288997</v>
      </c>
      <c r="F6" s="40">
        <v>188.6895999999999</v>
      </c>
      <c r="G6" s="42">
        <v>140.46039999999991</v>
      </c>
      <c r="H6" s="41">
        <v>14.144108811661592</v>
      </c>
      <c r="I6" s="39">
        <v>20807</v>
      </c>
      <c r="J6" s="39">
        <v>28785</v>
      </c>
      <c r="K6" s="43">
        <v>0.72284175785999649</v>
      </c>
    </row>
    <row r="7" spans="1:11" x14ac:dyDescent="0.25">
      <c r="A7" s="21" t="s">
        <v>46</v>
      </c>
      <c r="B7" s="39">
        <v>720</v>
      </c>
      <c r="C7" s="40">
        <v>76117.826936801997</v>
      </c>
      <c r="D7" s="41">
        <v>437.97049619930652</v>
      </c>
      <c r="E7" s="40">
        <v>2537.2608978933999</v>
      </c>
      <c r="F7" s="40">
        <v>173.79669999999996</v>
      </c>
      <c r="G7" s="42">
        <v>126.52759999999995</v>
      </c>
      <c r="H7" s="41">
        <v>14.599016539976883</v>
      </c>
      <c r="I7" s="39">
        <v>20274</v>
      </c>
      <c r="J7" s="39">
        <v>27330</v>
      </c>
      <c r="K7" s="43">
        <v>0.74182217343578483</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Definitions</vt:lpstr>
      <vt:lpstr>Student Characteristics</vt:lpstr>
      <vt:lpstr>Success Rates by Demographics</vt:lpstr>
      <vt:lpstr>Success Rates by Division</vt:lpstr>
      <vt:lpstr>Success Rates by DE Status</vt:lpstr>
      <vt:lpstr>Success Rates by DE &amp; Race</vt:lpstr>
      <vt:lpstr>Awards - Certificates</vt:lpstr>
      <vt:lpstr>Awards - Degrees</vt:lpstr>
      <vt:lpstr>Productivity</vt:lpstr>
      <vt:lpstr>'Awards - Degrees'!Print_Area</vt:lpstr>
      <vt:lpstr>Definitions!Print_Area</vt:lpstr>
      <vt:lpstr>'Success Rates by DE &amp; Race'!Print_Area</vt:lpstr>
      <vt:lpstr>'Success Rates by DE Status'!Print_Area</vt:lpstr>
      <vt:lpstr>'Success Rates by Division'!Print_Area</vt:lpstr>
      <vt:lpstr>'Awards - Certificates'!Print_Titles</vt:lpstr>
      <vt:lpstr>'Awards - Degrees'!Print_Titles</vt:lpstr>
      <vt:lpstr>'Success Rates by DE &amp; Race'!Print_Titles</vt:lpstr>
      <vt:lpstr>'Success Rates by Demographics'!Print_Titles</vt:lpstr>
      <vt:lpstr>'Success Rates by Division'!Print_Titles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2019-11-21T20:57:24Z</cp:lastPrinted>
  <dcterms:created xsi:type="dcterms:W3CDTF">2017-08-25T00:23:23Z</dcterms:created>
  <dcterms:modified xsi:type="dcterms:W3CDTF">2019-11-23T00:13:33Z</dcterms:modified>
</cp:coreProperties>
</file>