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Course'!$A$1:$H$185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5" i="1" l="1"/>
  <c r="D185" i="1"/>
  <c r="C185" i="1"/>
  <c r="F179" i="1"/>
  <c r="D179" i="1"/>
  <c r="C179" i="1"/>
  <c r="E179" i="1" s="1"/>
  <c r="F173" i="1"/>
  <c r="D173" i="1"/>
  <c r="C173" i="1"/>
  <c r="F167" i="1"/>
  <c r="D167" i="1"/>
  <c r="C167" i="1"/>
  <c r="F161" i="1"/>
  <c r="D161" i="1"/>
  <c r="C161" i="1"/>
  <c r="F155" i="1"/>
  <c r="G155" i="1" s="1"/>
  <c r="D155" i="1"/>
  <c r="E155" i="1" s="1"/>
  <c r="C155" i="1"/>
  <c r="F149" i="1"/>
  <c r="D149" i="1"/>
  <c r="C149" i="1"/>
  <c r="F143" i="1"/>
  <c r="G143" i="1" s="1"/>
  <c r="E143" i="1"/>
  <c r="D143" i="1"/>
  <c r="C143" i="1"/>
  <c r="F137" i="1"/>
  <c r="D137" i="1"/>
  <c r="C137" i="1"/>
  <c r="F131" i="1"/>
  <c r="D131" i="1"/>
  <c r="C131" i="1"/>
  <c r="F125" i="1"/>
  <c r="D125" i="1"/>
  <c r="C125" i="1"/>
  <c r="F119" i="1"/>
  <c r="D119" i="1"/>
  <c r="C119" i="1"/>
  <c r="E119" i="1" s="1"/>
  <c r="F113" i="1"/>
  <c r="G113" i="1" s="1"/>
  <c r="D113" i="1"/>
  <c r="E113" i="1" s="1"/>
  <c r="C113" i="1"/>
  <c r="F107" i="1"/>
  <c r="D107" i="1"/>
  <c r="C107" i="1"/>
  <c r="F101" i="1"/>
  <c r="D101" i="1"/>
  <c r="C101" i="1"/>
  <c r="F95" i="1"/>
  <c r="G95" i="1" s="1"/>
  <c r="D95" i="1"/>
  <c r="C95" i="1"/>
  <c r="F89" i="1"/>
  <c r="D89" i="1"/>
  <c r="C89" i="1"/>
  <c r="F83" i="1"/>
  <c r="D83" i="1"/>
  <c r="C83" i="1"/>
  <c r="F77" i="1"/>
  <c r="D77" i="1"/>
  <c r="C77" i="1"/>
  <c r="G77" i="1" s="1"/>
  <c r="F71" i="1"/>
  <c r="D71" i="1"/>
  <c r="C71" i="1"/>
  <c r="F65" i="1"/>
  <c r="D65" i="1"/>
  <c r="C65" i="1"/>
  <c r="F59" i="1"/>
  <c r="D59" i="1"/>
  <c r="C59" i="1"/>
  <c r="E71" i="1" l="1"/>
  <c r="G71" i="1"/>
  <c r="E95" i="1"/>
  <c r="G125" i="1"/>
  <c r="E161" i="1"/>
  <c r="G101" i="1"/>
  <c r="G161" i="1"/>
  <c r="E107" i="1"/>
  <c r="E101" i="1"/>
  <c r="E185" i="1"/>
  <c r="G185" i="1"/>
  <c r="G107" i="1"/>
  <c r="E89" i="1"/>
  <c r="G89" i="1"/>
  <c r="E65" i="1"/>
  <c r="E131" i="1"/>
  <c r="E173" i="1"/>
  <c r="G59" i="1"/>
  <c r="E77" i="1"/>
  <c r="G131" i="1"/>
  <c r="G173" i="1"/>
  <c r="E137" i="1"/>
  <c r="E149" i="1"/>
  <c r="G65" i="1"/>
  <c r="E83" i="1"/>
  <c r="G137" i="1"/>
  <c r="G149" i="1"/>
  <c r="G167" i="1"/>
  <c r="G179" i="1"/>
  <c r="E59" i="1"/>
  <c r="G83" i="1"/>
  <c r="E125" i="1"/>
  <c r="E167" i="1"/>
  <c r="G119"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G22" i="3" s="1"/>
  <c r="D22" i="3"/>
  <c r="C22" i="3"/>
  <c r="F16" i="3"/>
  <c r="D16" i="3"/>
  <c r="C16" i="3"/>
  <c r="F9" i="1"/>
  <c r="D9" i="1"/>
  <c r="C9" i="1"/>
  <c r="F8" i="3"/>
  <c r="F20" i="7"/>
  <c r="D20" i="7"/>
  <c r="C20" i="7"/>
  <c r="C14" i="7"/>
  <c r="D14" i="7"/>
  <c r="F14" i="7"/>
  <c r="F8" i="7"/>
  <c r="D8" i="7"/>
  <c r="C8" i="7"/>
  <c r="R57" i="9"/>
  <c r="L57" i="9"/>
  <c r="M57" i="9" s="1"/>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R51" i="9"/>
  <c r="P51" i="9"/>
  <c r="O51" i="9"/>
  <c r="J51" i="9"/>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1" i="9" l="1"/>
  <c r="E29" i="3"/>
  <c r="Q45" i="9"/>
  <c r="G29" i="3"/>
  <c r="S45" i="9"/>
  <c r="E45" i="9"/>
  <c r="M51" i="9"/>
  <c r="E51" i="9"/>
  <c r="G51" i="9"/>
  <c r="E8" i="7"/>
  <c r="E41" i="1"/>
  <c r="G53" i="1"/>
  <c r="E41"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4" i="2" s="1"/>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G24" i="2" l="1"/>
  <c r="E31"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<sst xmlns="http://schemas.openxmlformats.org/spreadsheetml/2006/main" count="1396" uniqueCount="133">
  <si>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</si>
  <si>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</si>
  <si>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</si>
  <si>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</si>
  <si>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</si>
  <si>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</si>
  <si>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</si>
  <si>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</si>
  <si>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</si>
  <si>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</si>
  <si>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</si>
  <si>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</si>
  <si>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</si>
  <si>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</si>
  <si>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</si>
  <si>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</si>
  <si>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</si>
  <si>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</si>
  <si>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</si>
  <si>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</si>
  <si>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</si>
  <si>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</si>
  <si>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</si>
  <si>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</si>
  <si>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</si>
  <si>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</si>
  <si>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</si>
  <si>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</si>
  <si>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</si>
  <si>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</si>
  <si>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</si>
  <si>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</si>
  <si>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</si>
  <si>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</si>
  <si>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</si>
  <si>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</si>
  <si>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</si>
  <si>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</si>
  <si>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</si>
  <si>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</si>
  <si>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</si>
  <si>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</si>
  <si>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</si>
  <si>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</si>
  <si>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</si>
  <si>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</si>
  <si>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</si>
  <si>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</si>
  <si>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</si>
  <si>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</si>
  <si>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</si>
  <si>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</si>
  <si>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</si>
  <si>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</si>
  <si>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</si>
  <si>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</si>
  <si>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</si>
  <si>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</si>
  <si>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</si>
  <si>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</si>
  <si>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</si>
  <si>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</si>
  <si>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</si>
  <si>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</si>
  <si>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</si>
  <si>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</si>
  <si>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</si>
  <si>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</si>
  <si>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</si>
  <si>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</si>
  <si>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</si>
  <si>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</si>
  <si>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</si>
  <si>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</si>
  <si>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</si>
  <si>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</si>
  <si>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</si>
  <si>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</si>
  <si>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</si>
  <si>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</si>
  <si>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</si>
  <si>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</si>
  <si>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</si>
  <si>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</si>
  <si>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</si>
  <si>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</si>
  <si>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</si>
  <si>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</si>
  <si>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</si>
  <si>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</si>
  <si>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</si>
  <si>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</si>
  <si>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</si>
  <si>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</si>
  <si>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</si>
  <si>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</si>
  <si>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</si>
  <si>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</si>
  <si>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Computer &amp; Information Science</t>
  </si>
  <si>
    <t>Computer &amp; Information Science
Success and Retention Rates by Demographics</t>
  </si>
  <si>
    <t>Computer &amp; Information Science
Success and Retention Rates by Course</t>
  </si>
  <si>
    <t>Computer &amp; Information Science
Success and Retention Rates by Distance Education (DE) Status</t>
  </si>
  <si>
    <t>Computer &amp; Information Science
Success and Retention Rates by Distance Education Status and Race/Ethnicity</t>
  </si>
  <si>
    <t>Computer &amp; Information Science
Productivity</t>
  </si>
  <si>
    <t>CIS-110 : Principles Information Systems</t>
  </si>
  <si>
    <t>CIS-120 : Comp Maint &amp; A+ Certification</t>
  </si>
  <si>
    <t>CIS-121 : Network Cabling Systems</t>
  </si>
  <si>
    <t>CIS-125 : Network+ Certification</t>
  </si>
  <si>
    <t>CIS-140 : Databases</t>
  </si>
  <si>
    <t>CIS-161 : Fundamentals Telecommunication</t>
  </si>
  <si>
    <t>CIS-190 : Windows Operating System</t>
  </si>
  <si>
    <t>CIS-201 : Cisco Networking Academy I</t>
  </si>
  <si>
    <t>CIS-202 : CISCO Networking Academy II</t>
  </si>
  <si>
    <t>CIS-203 : CISCO Networking Academy III</t>
  </si>
  <si>
    <t>CIS-204 : CISCO Networking Academy IV</t>
  </si>
  <si>
    <t>CIS-205 : Imp CISCO IP Routing</t>
  </si>
  <si>
    <t>CIS-206 : CISCO Networking Academy VI</t>
  </si>
  <si>
    <t>CIS-207 : CISCO Networking Academy VII</t>
  </si>
  <si>
    <t>CIS-208 : CISCO Networking Academy VIII</t>
  </si>
  <si>
    <t>CIS-210 : Cisco Netwrking Academy-Voice</t>
  </si>
  <si>
    <t>CIS-211 : Web Development I</t>
  </si>
  <si>
    <t>CIS-218 : Introduction Web Programming</t>
  </si>
  <si>
    <t>CIS-219 : PHP/MySQL Dynamic Web Apps</t>
  </si>
  <si>
    <t>CIS-225 : Web Development Capstone</t>
  </si>
  <si>
    <t>CIS-262 : Wireless Networking</t>
  </si>
  <si>
    <t>CIS-263 : Fundamentals Network Security</t>
  </si>
  <si>
    <t>CIS-264 : Ethical Cybersecurity Hacking</t>
  </si>
  <si>
    <t>CIS-267 : Directed Work Exp in CIS</t>
  </si>
  <si>
    <t>CIS-290 : Windows Server-Install, Config</t>
  </si>
  <si>
    <t>CIS-291 : Linux System Administration</t>
  </si>
  <si>
    <t>CIS-293 : Windows Server-Administering</t>
  </si>
  <si>
    <t>CIS-294 : Win Server-Adv Configuration</t>
  </si>
  <si>
    <t>CIS-295 : VMware Certified 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</si>
</sst>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0</xdr:row>
      <xdr:rowOff>180975</xdr:rowOff>
    </xdr:from>
    <xdr:to>
      <xdr:col>9</xdr:col>
      <xdr:colOff>218549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8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2" t="s">
        <v>85</v>
      </c>
      <c r="B4" s="123"/>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2" t="s">
        <v>84</v>
      </c>
      <c r="B10" s="123"/>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2" t="s">
        <v>83</v>
      </c>
      <c r="B14" s="123"/>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63</v>
      </c>
      <c r="B2" s="129"/>
      <c r="C2" s="129"/>
      <c r="D2" s="129"/>
      <c r="E2" s="129"/>
      <c r="F2" s="129"/>
      <c r="G2" s="129"/>
      <c r="H2" s="129"/>
      <c r="I2" s="129"/>
      <c r="J2" s="129"/>
      <c r="K2" s="129"/>
      <c r="L2" s="129"/>
      <c r="M2" s="129"/>
    </row>
    <row r="3" spans="1:13" s="24" customFormat="1" ht="30" x14ac:dyDescent="0.25">
      <c r="A3" s="51" t="s">
        <v>10</v>
      </c>
      <c r="B3" s="127" t="s">
        <v>0</v>
      </c>
      <c r="C3" s="127"/>
      <c r="D3" s="127" t="s">
        <v>1</v>
      </c>
      <c r="E3" s="127"/>
      <c r="F3" s="127" t="s">
        <v>2</v>
      </c>
      <c r="G3" s="127"/>
      <c r="H3" s="127" t="s">
        <v>48</v>
      </c>
      <c r="I3" s="127"/>
      <c r="J3" s="127" t="s">
        <v>47</v>
      </c>
      <c r="K3" s="127"/>
      <c r="L3" s="50" t="s">
        <v>31</v>
      </c>
      <c r="M3" s="50" t="s">
        <v>96</v>
      </c>
    </row>
    <row r="4" spans="1:13" x14ac:dyDescent="0.25">
      <c r="A4" s="16" t="s">
        <v>11</v>
      </c>
      <c r="B4" s="112">
        <v>133</v>
      </c>
      <c r="C4" s="9">
        <f>IFERROR(B4/B$7, "--")</f>
        <v>0.28118393234672306</v>
      </c>
      <c r="D4" s="112">
        <v>134</v>
      </c>
      <c r="E4" s="9">
        <f t="shared" ref="E4:E6" si="0">IFERROR(D4/D$7, "--")</f>
        <v>0.32057416267942584</v>
      </c>
      <c r="F4" s="112">
        <v>133</v>
      </c>
      <c r="G4" s="9">
        <f t="shared" ref="G4:G6" si="1">IFERROR(F4/F$7, "--")</f>
        <v>0.32518337408312958</v>
      </c>
      <c r="H4" s="112">
        <v>143</v>
      </c>
      <c r="I4" s="9">
        <f t="shared" ref="I4:I6" si="2">IFERROR(H4/H$7, "--")</f>
        <v>0.35660847880299251</v>
      </c>
      <c r="J4" s="112">
        <v>122</v>
      </c>
      <c r="K4" s="9">
        <f t="shared" ref="K4:K6" si="3">IFERROR(J4/J$7, "--")</f>
        <v>0.31770833333333331</v>
      </c>
      <c r="L4" s="9">
        <f>IFERROR((J4-B4)/B4, "--")</f>
        <v>-8.2706766917293228E-2</v>
      </c>
      <c r="M4" s="111"/>
    </row>
    <row r="5" spans="1:13" x14ac:dyDescent="0.25">
      <c r="A5" s="16" t="s">
        <v>12</v>
      </c>
      <c r="B5" s="112">
        <v>336</v>
      </c>
      <c r="C5" s="9">
        <f t="shared" ref="C5" si="4">IFERROR(B5/B$7, "--")</f>
        <v>0.71035940803382669</v>
      </c>
      <c r="D5" s="112">
        <v>281</v>
      </c>
      <c r="E5" s="9">
        <f t="shared" si="0"/>
        <v>0.67224880382775121</v>
      </c>
      <c r="F5" s="112">
        <v>270</v>
      </c>
      <c r="G5" s="9">
        <f>IFERROR(F5/F$7, "--")</f>
        <v>0.66014669926650371</v>
      </c>
      <c r="H5" s="112">
        <v>255</v>
      </c>
      <c r="I5" s="9">
        <f t="shared" si="2"/>
        <v>0.63591022443890277</v>
      </c>
      <c r="J5" s="112">
        <v>253</v>
      </c>
      <c r="K5" s="9">
        <f t="shared" si="3"/>
        <v>0.65885416666666663</v>
      </c>
      <c r="L5" s="9">
        <f>IFERROR((J5-B5)/B5, "--")</f>
        <v>-0.24702380952380953</v>
      </c>
      <c r="M5" s="111"/>
    </row>
    <row r="6" spans="1:13" x14ac:dyDescent="0.25">
      <c r="A6" s="16" t="s">
        <v>13</v>
      </c>
      <c r="B6" s="112">
        <v>4</v>
      </c>
      <c r="C6" s="9">
        <f>IFERROR(B6/B$7, "--")</f>
        <v>8.4566596194503175E-3</v>
      </c>
      <c r="D6" s="112">
        <v>3</v>
      </c>
      <c r="E6" s="9">
        <f t="shared" si="0"/>
        <v>7.1770334928229667E-3</v>
      </c>
      <c r="F6" s="112">
        <v>6</v>
      </c>
      <c r="G6" s="9">
        <f t="shared" si="1"/>
        <v>1.4669926650366748E-2</v>
      </c>
      <c r="H6" s="112">
        <v>3</v>
      </c>
      <c r="I6" s="9">
        <f t="shared" si="2"/>
        <v>7.481296758104738E-3</v>
      </c>
      <c r="J6" s="112">
        <v>9</v>
      </c>
      <c r="K6" s="9">
        <f t="shared" si="3"/>
        <v>2.34375E-2</v>
      </c>
      <c r="L6" s="9">
        <f>IFERROR((J6-B6)/B6, "--")</f>
        <v>1.25</v>
      </c>
      <c r="M6" s="111"/>
    </row>
    <row r="7" spans="1:13" x14ac:dyDescent="0.25">
      <c r="A7" s="101" t="s">
        <v>30</v>
      </c>
      <c r="B7" s="17">
        <f t="shared" ref="B7:K7" si="5">IFERROR(SUM(B4:B6), "--")</f>
        <v>473</v>
      </c>
      <c r="C7" s="18">
        <f t="shared" si="5"/>
        <v>1.0000000000000002</v>
      </c>
      <c r="D7" s="17">
        <f t="shared" si="5"/>
        <v>418</v>
      </c>
      <c r="E7" s="18">
        <f t="shared" si="5"/>
        <v>1</v>
      </c>
      <c r="F7" s="17">
        <f t="shared" si="5"/>
        <v>409</v>
      </c>
      <c r="G7" s="18">
        <f t="shared" si="5"/>
        <v>1</v>
      </c>
      <c r="H7" s="17">
        <f t="shared" si="5"/>
        <v>401</v>
      </c>
      <c r="I7" s="18">
        <f t="shared" si="5"/>
        <v>1</v>
      </c>
      <c r="J7" s="17">
        <f t="shared" si="5"/>
        <v>384</v>
      </c>
      <c r="K7" s="18">
        <f t="shared" si="5"/>
        <v>1</v>
      </c>
      <c r="L7" s="18">
        <f>IFERROR((J7-B7)/B7, "--")</f>
        <v>-0.18816067653276955</v>
      </c>
      <c r="M7" s="111"/>
    </row>
    <row r="8" spans="1:13" s="24" customFormat="1" ht="30" x14ac:dyDescent="0.25">
      <c r="A8" s="51" t="s">
        <v>22</v>
      </c>
      <c r="B8" s="127" t="s">
        <v>0</v>
      </c>
      <c r="C8" s="127"/>
      <c r="D8" s="127" t="s">
        <v>1</v>
      </c>
      <c r="E8" s="127"/>
      <c r="F8" s="127" t="s">
        <v>2</v>
      </c>
      <c r="G8" s="127"/>
      <c r="H8" s="127" t="s">
        <v>48</v>
      </c>
      <c r="I8" s="127"/>
      <c r="J8" s="127" t="s">
        <v>47</v>
      </c>
      <c r="K8" s="127"/>
      <c r="L8" s="50" t="s">
        <v>31</v>
      </c>
      <c r="M8" s="50" t="s">
        <v>96</v>
      </c>
    </row>
    <row r="9" spans="1:13" x14ac:dyDescent="0.25">
      <c r="A9" s="16" t="s">
        <v>14</v>
      </c>
      <c r="B9" s="112">
        <v>42</v>
      </c>
      <c r="C9" s="9">
        <f t="shared" ref="C9:C17" si="6">IFERROR(B9/B$18, "--")</f>
        <v>8.8794926004228336E-2</v>
      </c>
      <c r="D9" s="112">
        <v>23</v>
      </c>
      <c r="E9" s="9">
        <f>IFERROR(D9/D$18, "--")</f>
        <v>5.5023923444976079E-2</v>
      </c>
      <c r="F9" s="112">
        <v>20</v>
      </c>
      <c r="G9" s="9">
        <f t="shared" ref="G9:G17" si="7">IFERROR(F9/F$18, "--")</f>
        <v>4.8899755501222497E-2</v>
      </c>
      <c r="H9" s="112">
        <v>21</v>
      </c>
      <c r="I9" s="9">
        <f t="shared" ref="I9:I17" si="8">IFERROR(H9/H$18, "--")</f>
        <v>5.2369077306733167E-2</v>
      </c>
      <c r="J9" s="112">
        <v>28</v>
      </c>
      <c r="K9" s="9">
        <f t="shared" ref="K9:K17" si="9">IFERROR(J9/J$18, "--")</f>
        <v>7.2916666666666671E-2</v>
      </c>
      <c r="L9" s="9">
        <f t="shared" ref="L9:L17" si="10">IFERROR((J9-B9)/B9, "--")</f>
        <v>-0.33333333333333331</v>
      </c>
      <c r="M9" s="111"/>
    </row>
    <row r="10" spans="1:13" x14ac:dyDescent="0.25">
      <c r="A10" s="16" t="s">
        <v>15</v>
      </c>
      <c r="B10" s="112">
        <v>2</v>
      </c>
      <c r="C10" s="9">
        <f t="shared" si="6"/>
        <v>4.2283298097251587E-3</v>
      </c>
      <c r="D10" s="112">
        <v>1</v>
      </c>
      <c r="E10" s="9">
        <f t="shared" ref="E10:E17" si="11">IFERROR(D10/D$18, "--")</f>
        <v>2.3923444976076554E-3</v>
      </c>
      <c r="F10" s="112">
        <v>2</v>
      </c>
      <c r="G10" s="9">
        <f t="shared" si="7"/>
        <v>4.8899755501222494E-3</v>
      </c>
      <c r="H10" s="112">
        <v>3</v>
      </c>
      <c r="I10" s="9">
        <f t="shared" si="8"/>
        <v>7.481296758104738E-3</v>
      </c>
      <c r="J10" s="112">
        <v>1</v>
      </c>
      <c r="K10" s="9">
        <f>IFERROR(J10/J$18, "--")</f>
        <v>2.6041666666666665E-3</v>
      </c>
      <c r="L10" s="9">
        <f>IFERROR((J10-B10)/B10, "--")</f>
        <v>-0.5</v>
      </c>
      <c r="M10" s="111"/>
    </row>
    <row r="11" spans="1:13" x14ac:dyDescent="0.25">
      <c r="A11" s="16" t="s">
        <v>16</v>
      </c>
      <c r="B11" s="112">
        <v>15</v>
      </c>
      <c r="C11" s="9">
        <f t="shared" si="6"/>
        <v>3.1712473572938688E-2</v>
      </c>
      <c r="D11" s="112">
        <v>24</v>
      </c>
      <c r="E11" s="9">
        <f t="shared" si="11"/>
        <v>5.7416267942583733E-2</v>
      </c>
      <c r="F11" s="112">
        <v>13</v>
      </c>
      <c r="G11" s="9">
        <f t="shared" si="7"/>
        <v>3.1784841075794622E-2</v>
      </c>
      <c r="H11" s="112">
        <v>20</v>
      </c>
      <c r="I11" s="9">
        <f t="shared" si="8"/>
        <v>4.9875311720698257E-2</v>
      </c>
      <c r="J11" s="112">
        <v>11</v>
      </c>
      <c r="K11" s="9">
        <f t="shared" si="9"/>
        <v>2.8645833333333332E-2</v>
      </c>
      <c r="L11" s="9">
        <f t="shared" si="10"/>
        <v>-0.26666666666666666</v>
      </c>
      <c r="M11" s="111"/>
    </row>
    <row r="12" spans="1:13" x14ac:dyDescent="0.25">
      <c r="A12" s="16" t="s">
        <v>17</v>
      </c>
      <c r="B12" s="112">
        <v>10</v>
      </c>
      <c r="C12" s="9">
        <f t="shared" si="6"/>
        <v>2.1141649048625793E-2</v>
      </c>
      <c r="D12" s="112">
        <v>14</v>
      </c>
      <c r="E12" s="9">
        <f t="shared" si="11"/>
        <v>3.3492822966507178E-2</v>
      </c>
      <c r="F12" s="112">
        <v>16</v>
      </c>
      <c r="G12" s="9">
        <f t="shared" si="7"/>
        <v>3.9119804400977995E-2</v>
      </c>
      <c r="H12" s="112">
        <v>19</v>
      </c>
      <c r="I12" s="9">
        <f t="shared" si="8"/>
        <v>4.738154613466334E-2</v>
      </c>
      <c r="J12" s="112">
        <v>14</v>
      </c>
      <c r="K12" s="9">
        <f t="shared" si="9"/>
        <v>3.6458333333333336E-2</v>
      </c>
      <c r="L12" s="9">
        <f t="shared" si="10"/>
        <v>0.4</v>
      </c>
      <c r="M12" s="111"/>
    </row>
    <row r="13" spans="1:13" x14ac:dyDescent="0.25">
      <c r="A13" s="16" t="s">
        <v>92</v>
      </c>
      <c r="B13" s="112">
        <v>123</v>
      </c>
      <c r="C13" s="9">
        <f t="shared" si="6"/>
        <v>0.26004228329809725</v>
      </c>
      <c r="D13" s="112">
        <v>111</v>
      </c>
      <c r="E13" s="9">
        <f t="shared" si="11"/>
        <v>0.26555023923444976</v>
      </c>
      <c r="F13" s="112">
        <v>122</v>
      </c>
      <c r="G13" s="9">
        <f t="shared" si="7"/>
        <v>0.2982885085574572</v>
      </c>
      <c r="H13" s="112">
        <v>122</v>
      </c>
      <c r="I13" s="9">
        <f t="shared" si="8"/>
        <v>0.30423940149625933</v>
      </c>
      <c r="J13" s="112">
        <v>108</v>
      </c>
      <c r="K13" s="9">
        <f t="shared" si="9"/>
        <v>0.28125</v>
      </c>
      <c r="L13" s="9">
        <f t="shared" si="10"/>
        <v>-0.12195121951219512</v>
      </c>
      <c r="M13" s="111"/>
    </row>
    <row r="14" spans="1:13" x14ac:dyDescent="0.25">
      <c r="A14" s="16" t="s">
        <v>18</v>
      </c>
      <c r="B14" s="112">
        <v>4</v>
      </c>
      <c r="C14" s="9">
        <f t="shared" si="6"/>
        <v>8.4566596194503175E-3</v>
      </c>
      <c r="D14" s="112">
        <v>3</v>
      </c>
      <c r="E14" s="9">
        <f t="shared" si="11"/>
        <v>7.1770334928229667E-3</v>
      </c>
      <c r="F14" s="112">
        <v>1</v>
      </c>
      <c r="G14" s="9">
        <f t="shared" si="7"/>
        <v>2.4449877750611247E-3</v>
      </c>
      <c r="H14" s="112">
        <v>6</v>
      </c>
      <c r="I14" s="9">
        <f t="shared" si="8"/>
        <v>1.4962593516209476E-2</v>
      </c>
      <c r="J14" s="112">
        <v>2</v>
      </c>
      <c r="K14" s="9">
        <f t="shared" si="9"/>
        <v>5.208333333333333E-3</v>
      </c>
      <c r="L14" s="9">
        <f t="shared" si="10"/>
        <v>-0.5</v>
      </c>
      <c r="M14" s="111"/>
    </row>
    <row r="15" spans="1:13" x14ac:dyDescent="0.25">
      <c r="A15" s="16" t="s">
        <v>19</v>
      </c>
      <c r="B15" s="112">
        <v>226</v>
      </c>
      <c r="C15" s="9">
        <f t="shared" si="6"/>
        <v>0.47780126849894294</v>
      </c>
      <c r="D15" s="112">
        <v>200</v>
      </c>
      <c r="E15" s="9">
        <f t="shared" si="11"/>
        <v>0.4784688995215311</v>
      </c>
      <c r="F15" s="112">
        <v>197</v>
      </c>
      <c r="G15" s="9">
        <f t="shared" si="7"/>
        <v>0.48166259168704156</v>
      </c>
      <c r="H15" s="112">
        <v>172</v>
      </c>
      <c r="I15" s="9">
        <f t="shared" si="8"/>
        <v>0.42892768079800497</v>
      </c>
      <c r="J15" s="112">
        <v>179</v>
      </c>
      <c r="K15" s="9">
        <f t="shared" si="9"/>
        <v>0.46614583333333331</v>
      </c>
      <c r="L15" s="9">
        <f t="shared" si="10"/>
        <v>-0.20796460176991149</v>
      </c>
      <c r="M15" s="111"/>
    </row>
    <row r="16" spans="1:13" x14ac:dyDescent="0.25">
      <c r="A16" s="16" t="s">
        <v>20</v>
      </c>
      <c r="B16" s="112">
        <v>44</v>
      </c>
      <c r="C16" s="9">
        <f t="shared" si="6"/>
        <v>9.3023255813953487E-2</v>
      </c>
      <c r="D16" s="112">
        <v>36</v>
      </c>
      <c r="E16" s="9">
        <f t="shared" si="11"/>
        <v>8.6124401913875603E-2</v>
      </c>
      <c r="F16" s="112">
        <v>33</v>
      </c>
      <c r="G16" s="9">
        <f t="shared" si="7"/>
        <v>8.0684596577017112E-2</v>
      </c>
      <c r="H16" s="112">
        <v>32</v>
      </c>
      <c r="I16" s="9">
        <f t="shared" si="8"/>
        <v>7.9800498753117205E-2</v>
      </c>
      <c r="J16" s="112">
        <v>36</v>
      </c>
      <c r="K16" s="9">
        <f t="shared" si="9"/>
        <v>9.375E-2</v>
      </c>
      <c r="L16" s="9">
        <f t="shared" si="10"/>
        <v>-0.18181818181818182</v>
      </c>
      <c r="M16" s="111"/>
    </row>
    <row r="17" spans="1:13" x14ac:dyDescent="0.25">
      <c r="A17" s="16" t="s">
        <v>21</v>
      </c>
      <c r="B17" s="112">
        <v>7</v>
      </c>
      <c r="C17" s="9">
        <f t="shared" si="6"/>
        <v>1.4799154334038054E-2</v>
      </c>
      <c r="D17" s="112">
        <v>6</v>
      </c>
      <c r="E17" s="9">
        <f t="shared" si="11"/>
        <v>1.4354066985645933E-2</v>
      </c>
      <c r="F17" s="112">
        <v>5</v>
      </c>
      <c r="G17" s="9">
        <f t="shared" si="7"/>
        <v>1.2224938875305624E-2</v>
      </c>
      <c r="H17" s="112">
        <v>6</v>
      </c>
      <c r="I17" s="9">
        <f t="shared" si="8"/>
        <v>1.4962593516209476E-2</v>
      </c>
      <c r="J17" s="112">
        <v>5</v>
      </c>
      <c r="K17" s="9">
        <f t="shared" si="9"/>
        <v>1.3020833333333334E-2</v>
      </c>
      <c r="L17" s="9">
        <f t="shared" si="10"/>
        <v>-0.2857142857142857</v>
      </c>
      <c r="M17" s="111"/>
    </row>
    <row r="18" spans="1:13" x14ac:dyDescent="0.25">
      <c r="A18" s="101" t="s">
        <v>30</v>
      </c>
      <c r="B18" s="17">
        <f t="shared" ref="B18:K18" si="12">IFERROR(SUM(B9:B17), "--")</f>
        <v>473</v>
      </c>
      <c r="C18" s="18">
        <f t="shared" si="12"/>
        <v>1</v>
      </c>
      <c r="D18" s="17">
        <f t="shared" si="12"/>
        <v>418</v>
      </c>
      <c r="E18" s="18">
        <f t="shared" si="12"/>
        <v>1</v>
      </c>
      <c r="F18" s="17">
        <f t="shared" si="12"/>
        <v>409</v>
      </c>
      <c r="G18" s="18">
        <f t="shared" si="12"/>
        <v>1</v>
      </c>
      <c r="H18" s="17">
        <f t="shared" si="12"/>
        <v>401</v>
      </c>
      <c r="I18" s="18">
        <f t="shared" si="12"/>
        <v>0.99999999999999989</v>
      </c>
      <c r="J18" s="17">
        <f t="shared" si="12"/>
        <v>384</v>
      </c>
      <c r="K18" s="18">
        <f t="shared" si="12"/>
        <v>1</v>
      </c>
      <c r="L18" s="18">
        <f>IFERROR((J18-B18)/B18, "--")</f>
        <v>-0.18816067653276955</v>
      </c>
      <c r="M18" s="111"/>
    </row>
    <row r="19" spans="1:13" s="24" customFormat="1" ht="30" x14ac:dyDescent="0.25">
      <c r="A19" s="51" t="s">
        <v>5</v>
      </c>
      <c r="B19" s="127" t="s">
        <v>0</v>
      </c>
      <c r="C19" s="127"/>
      <c r="D19" s="127" t="s">
        <v>1</v>
      </c>
      <c r="E19" s="127"/>
      <c r="F19" s="127" t="s">
        <v>2</v>
      </c>
      <c r="G19" s="127"/>
      <c r="H19" s="127" t="s">
        <v>48</v>
      </c>
      <c r="I19" s="127"/>
      <c r="J19" s="127" t="s">
        <v>47</v>
      </c>
      <c r="K19" s="127"/>
      <c r="L19" s="50" t="s">
        <v>31</v>
      </c>
      <c r="M19" s="50" t="s">
        <v>96</v>
      </c>
    </row>
    <row r="20" spans="1:13" x14ac:dyDescent="0.25">
      <c r="A20" s="16" t="s">
        <v>6</v>
      </c>
      <c r="B20" s="112">
        <v>50</v>
      </c>
      <c r="C20" s="9">
        <f>IFERROR(B20/B$24, "--")</f>
        <v>0.10570824524312897</v>
      </c>
      <c r="D20" s="112">
        <v>39</v>
      </c>
      <c r="E20" s="9">
        <f t="shared" ref="E20:E23" si="13">IFERROR(D20/D$24, "--")</f>
        <v>9.3301435406698566E-2</v>
      </c>
      <c r="F20" s="112">
        <v>31</v>
      </c>
      <c r="G20" s="9">
        <f t="shared" ref="G20:G23" si="14">IFERROR(F20/F$24, "--")</f>
        <v>7.5794621026894868E-2</v>
      </c>
      <c r="H20" s="112">
        <v>41</v>
      </c>
      <c r="I20" s="9">
        <f t="shared" ref="I20:I23" si="15">IFERROR(H20/H$24, "--")</f>
        <v>0.10224438902743142</v>
      </c>
      <c r="J20" s="112">
        <v>40</v>
      </c>
      <c r="K20" s="9">
        <f t="shared" ref="K20:K23" si="16">IFERROR(J20/J$24, "--")</f>
        <v>0.10416666666666667</v>
      </c>
      <c r="L20" s="9">
        <f t="shared" ref="L20:L24" si="17">IFERROR((J20-B20)/B20, "--")</f>
        <v>-0.2</v>
      </c>
      <c r="M20" s="111"/>
    </row>
    <row r="21" spans="1:13" x14ac:dyDescent="0.25">
      <c r="A21" s="16" t="s">
        <v>7</v>
      </c>
      <c r="B21" s="112">
        <v>138</v>
      </c>
      <c r="C21" s="9">
        <f t="shared" ref="C21:C23" si="18">IFERROR(B21/B$24, "--")</f>
        <v>0.29175475687103591</v>
      </c>
      <c r="D21" s="112">
        <v>139</v>
      </c>
      <c r="E21" s="9">
        <f t="shared" si="13"/>
        <v>0.33253588516746413</v>
      </c>
      <c r="F21" s="112">
        <v>140</v>
      </c>
      <c r="G21" s="9">
        <f t="shared" si="14"/>
        <v>0.34229828850855748</v>
      </c>
      <c r="H21" s="112">
        <v>153</v>
      </c>
      <c r="I21" s="9">
        <f t="shared" si="15"/>
        <v>0.38154613466334164</v>
      </c>
      <c r="J21" s="112">
        <v>141</v>
      </c>
      <c r="K21" s="9">
        <f t="shared" si="16"/>
        <v>0.3671875</v>
      </c>
      <c r="L21" s="9">
        <f t="shared" si="17"/>
        <v>2.1739130434782608E-2</v>
      </c>
      <c r="M21" s="111"/>
    </row>
    <row r="22" spans="1:13" x14ac:dyDescent="0.25">
      <c r="A22" s="16" t="s">
        <v>8</v>
      </c>
      <c r="B22" s="112">
        <v>199</v>
      </c>
      <c r="C22" s="9">
        <f t="shared" si="18"/>
        <v>0.42071881606765327</v>
      </c>
      <c r="D22" s="112">
        <v>182</v>
      </c>
      <c r="E22" s="9">
        <f t="shared" si="13"/>
        <v>0.4354066985645933</v>
      </c>
      <c r="F22" s="112">
        <v>162</v>
      </c>
      <c r="G22" s="9">
        <f t="shared" si="14"/>
        <v>0.39608801955990219</v>
      </c>
      <c r="H22" s="112">
        <v>149</v>
      </c>
      <c r="I22" s="9">
        <f t="shared" si="15"/>
        <v>0.371571072319202</v>
      </c>
      <c r="J22" s="112">
        <v>134</v>
      </c>
      <c r="K22" s="9">
        <f t="shared" si="16"/>
        <v>0.34895833333333331</v>
      </c>
      <c r="L22" s="9">
        <f t="shared" si="17"/>
        <v>-0.32663316582914576</v>
      </c>
      <c r="M22" s="111"/>
    </row>
    <row r="23" spans="1:13" x14ac:dyDescent="0.25">
      <c r="A23" s="16" t="s">
        <v>9</v>
      </c>
      <c r="B23" s="112">
        <v>86</v>
      </c>
      <c r="C23" s="9">
        <f t="shared" si="18"/>
        <v>0.18181818181818182</v>
      </c>
      <c r="D23" s="112">
        <v>58</v>
      </c>
      <c r="E23" s="9">
        <f t="shared" si="13"/>
        <v>0.13875598086124402</v>
      </c>
      <c r="F23" s="112">
        <v>76</v>
      </c>
      <c r="G23" s="9">
        <f t="shared" si="14"/>
        <v>0.18581907090464547</v>
      </c>
      <c r="H23" s="112">
        <v>58</v>
      </c>
      <c r="I23" s="9">
        <f t="shared" si="15"/>
        <v>0.14463840399002495</v>
      </c>
      <c r="J23" s="112">
        <v>69</v>
      </c>
      <c r="K23" s="9">
        <f t="shared" si="16"/>
        <v>0.1796875</v>
      </c>
      <c r="L23" s="9">
        <f t="shared" si="17"/>
        <v>-0.19767441860465115</v>
      </c>
      <c r="M23" s="111"/>
    </row>
    <row r="24" spans="1:13" x14ac:dyDescent="0.25">
      <c r="A24" s="101" t="s">
        <v>30</v>
      </c>
      <c r="B24" s="17">
        <f t="shared" ref="B24:K24" si="19">IFERROR(SUM(B20:B23), "--")</f>
        <v>473</v>
      </c>
      <c r="C24" s="18">
        <f t="shared" si="19"/>
        <v>1</v>
      </c>
      <c r="D24" s="17">
        <f t="shared" si="19"/>
        <v>418</v>
      </c>
      <c r="E24" s="18">
        <f t="shared" si="19"/>
        <v>1</v>
      </c>
      <c r="F24" s="17">
        <f t="shared" si="19"/>
        <v>409</v>
      </c>
      <c r="G24" s="18">
        <f t="shared" si="19"/>
        <v>1</v>
      </c>
      <c r="H24" s="17">
        <f t="shared" si="19"/>
        <v>401</v>
      </c>
      <c r="I24" s="18">
        <f t="shared" si="19"/>
        <v>1</v>
      </c>
      <c r="J24" s="17">
        <f t="shared" si="19"/>
        <v>384</v>
      </c>
      <c r="K24" s="18">
        <f t="shared" si="19"/>
        <v>1</v>
      </c>
      <c r="L24" s="18">
        <f t="shared" si="17"/>
        <v>-0.18816067653276955</v>
      </c>
      <c r="M24" s="111"/>
    </row>
    <row r="25" spans="1:13" s="24" customFormat="1" ht="30" x14ac:dyDescent="0.25">
      <c r="A25" s="51" t="s">
        <v>57</v>
      </c>
      <c r="B25" s="127" t="s">
        <v>0</v>
      </c>
      <c r="C25" s="127"/>
      <c r="D25" s="127" t="s">
        <v>1</v>
      </c>
      <c r="E25" s="127"/>
      <c r="F25" s="127" t="s">
        <v>2</v>
      </c>
      <c r="G25" s="127"/>
      <c r="H25" s="127" t="s">
        <v>48</v>
      </c>
      <c r="I25" s="127"/>
      <c r="J25" s="127" t="s">
        <v>47</v>
      </c>
      <c r="K25" s="127"/>
      <c r="L25" s="50" t="s">
        <v>31</v>
      </c>
      <c r="M25" s="50" t="s">
        <v>96</v>
      </c>
    </row>
    <row r="26" spans="1:13" x14ac:dyDescent="0.25">
      <c r="A26" s="16" t="s">
        <v>23</v>
      </c>
      <c r="B26" s="7">
        <v>188</v>
      </c>
      <c r="C26" s="9">
        <f>IFERROR(B26/B$31, "--")</f>
        <v>0.39746300211416491</v>
      </c>
      <c r="D26" s="7">
        <v>195</v>
      </c>
      <c r="E26" s="9">
        <f t="shared" ref="E26:E30" si="20">IFERROR(D26/D$31, "--")</f>
        <v>0.46650717703349281</v>
      </c>
      <c r="F26" s="7">
        <v>208</v>
      </c>
      <c r="G26" s="9">
        <f t="shared" ref="G26:G30" si="21">IFERROR(F26/F$31, "--")</f>
        <v>0.50855745721271395</v>
      </c>
      <c r="H26" s="7">
        <v>189</v>
      </c>
      <c r="I26" s="9">
        <f t="shared" ref="I26:I30" si="22">IFERROR(H26/H$31, "--")</f>
        <v>0.47132169576059851</v>
      </c>
      <c r="J26" s="7">
        <v>183</v>
      </c>
      <c r="K26" s="9">
        <f t="shared" ref="K26:K30" si="23">IFERROR(J26/J$31, "--")</f>
        <v>0.4765625</v>
      </c>
      <c r="L26" s="9">
        <f t="shared" ref="L26:L31" si="24">IFERROR((J26-B26)/B26, "--")</f>
        <v>-2.6595744680851064E-2</v>
      </c>
      <c r="M26" s="111"/>
    </row>
    <row r="27" spans="1:13" x14ac:dyDescent="0.25">
      <c r="A27" s="16" t="s">
        <v>24</v>
      </c>
      <c r="B27" s="7">
        <v>51</v>
      </c>
      <c r="C27" s="9">
        <f t="shared" ref="C27:C30" si="25">IFERROR(B27/B$31, "--")</f>
        <v>0.10782241014799154</v>
      </c>
      <c r="D27" s="7">
        <v>54</v>
      </c>
      <c r="E27" s="9">
        <f t="shared" si="20"/>
        <v>0.12918660287081341</v>
      </c>
      <c r="F27" s="7">
        <v>42</v>
      </c>
      <c r="G27" s="9">
        <f t="shared" si="21"/>
        <v>0.10268948655256724</v>
      </c>
      <c r="H27" s="7">
        <v>52</v>
      </c>
      <c r="I27" s="9">
        <f t="shared" si="22"/>
        <v>0.12967581047381546</v>
      </c>
      <c r="J27" s="7">
        <v>41</v>
      </c>
      <c r="K27" s="9">
        <f t="shared" si="23"/>
        <v>0.10677083333333333</v>
      </c>
      <c r="L27" s="9">
        <f t="shared" si="24"/>
        <v>-0.19607843137254902</v>
      </c>
      <c r="M27" s="111"/>
    </row>
    <row r="28" spans="1:13" x14ac:dyDescent="0.25">
      <c r="A28" s="16" t="s">
        <v>25</v>
      </c>
      <c r="B28" s="7">
        <v>83</v>
      </c>
      <c r="C28" s="9">
        <f t="shared" si="25"/>
        <v>0.17547568710359407</v>
      </c>
      <c r="D28" s="7">
        <v>70</v>
      </c>
      <c r="E28" s="9">
        <f t="shared" si="20"/>
        <v>0.1674641148325359</v>
      </c>
      <c r="F28" s="7">
        <v>64</v>
      </c>
      <c r="G28" s="9">
        <f t="shared" si="21"/>
        <v>0.15647921760391198</v>
      </c>
      <c r="H28" s="7">
        <v>74</v>
      </c>
      <c r="I28" s="9">
        <f t="shared" si="22"/>
        <v>0.18453865336658354</v>
      </c>
      <c r="J28" s="7">
        <v>73</v>
      </c>
      <c r="K28" s="9">
        <f t="shared" si="23"/>
        <v>0.19010416666666666</v>
      </c>
      <c r="L28" s="9">
        <f t="shared" si="24"/>
        <v>-0.12048192771084337</v>
      </c>
      <c r="M28" s="111"/>
    </row>
    <row r="29" spans="1:13" x14ac:dyDescent="0.25">
      <c r="A29" s="16" t="s">
        <v>26</v>
      </c>
      <c r="B29" s="7">
        <v>38</v>
      </c>
      <c r="C29" s="9">
        <f t="shared" si="25"/>
        <v>8.0338266384778007E-2</v>
      </c>
      <c r="D29" s="7">
        <v>28</v>
      </c>
      <c r="E29" s="9">
        <f t="shared" si="20"/>
        <v>6.6985645933014357E-2</v>
      </c>
      <c r="F29" s="7">
        <v>26</v>
      </c>
      <c r="G29" s="9">
        <f t="shared" si="21"/>
        <v>6.3569682151589244E-2</v>
      </c>
      <c r="H29" s="7">
        <v>34</v>
      </c>
      <c r="I29" s="9">
        <f t="shared" si="22"/>
        <v>8.4788029925187039E-2</v>
      </c>
      <c r="J29" s="7">
        <v>36</v>
      </c>
      <c r="K29" s="9">
        <f t="shared" si="23"/>
        <v>9.375E-2</v>
      </c>
      <c r="L29" s="9">
        <f t="shared" si="24"/>
        <v>-5.2631578947368418E-2</v>
      </c>
      <c r="M29" s="111"/>
    </row>
    <row r="30" spans="1:13" x14ac:dyDescent="0.25">
      <c r="A30" s="16" t="s">
        <v>27</v>
      </c>
      <c r="B30" s="7">
        <v>113</v>
      </c>
      <c r="C30" s="9">
        <f t="shared" si="25"/>
        <v>0.23890063424947147</v>
      </c>
      <c r="D30" s="7">
        <v>71</v>
      </c>
      <c r="E30" s="9">
        <f t="shared" si="20"/>
        <v>0.16985645933014354</v>
      </c>
      <c r="F30" s="7">
        <v>69</v>
      </c>
      <c r="G30" s="9">
        <f t="shared" si="21"/>
        <v>0.1687041564792176</v>
      </c>
      <c r="H30" s="7">
        <v>52</v>
      </c>
      <c r="I30" s="9">
        <f t="shared" si="22"/>
        <v>0.12967581047381546</v>
      </c>
      <c r="J30" s="7">
        <v>51</v>
      </c>
      <c r="K30" s="9">
        <f t="shared" si="23"/>
        <v>0.1328125</v>
      </c>
      <c r="L30" s="9">
        <f t="shared" si="24"/>
        <v>-0.54867256637168138</v>
      </c>
      <c r="M30" s="111"/>
    </row>
    <row r="31" spans="1:13" x14ac:dyDescent="0.25">
      <c r="A31" s="101" t="s">
        <v>30</v>
      </c>
      <c r="B31" s="17">
        <f t="shared" ref="B31:K31" si="26">IFERROR(SUM(B26:B30), "--")</f>
        <v>473</v>
      </c>
      <c r="C31" s="18">
        <f t="shared" si="26"/>
        <v>1</v>
      </c>
      <c r="D31" s="17">
        <f t="shared" si="26"/>
        <v>418</v>
      </c>
      <c r="E31" s="18">
        <f t="shared" si="26"/>
        <v>1</v>
      </c>
      <c r="F31" s="17">
        <f t="shared" si="26"/>
        <v>409</v>
      </c>
      <c r="G31" s="18">
        <f t="shared" si="26"/>
        <v>1</v>
      </c>
      <c r="H31" s="17">
        <f t="shared" si="26"/>
        <v>401</v>
      </c>
      <c r="I31" s="18">
        <f t="shared" si="26"/>
        <v>1</v>
      </c>
      <c r="J31" s="17">
        <f t="shared" si="26"/>
        <v>384</v>
      </c>
      <c r="K31" s="18">
        <f t="shared" si="26"/>
        <v>1</v>
      </c>
      <c r="L31" s="18">
        <f t="shared" si="24"/>
        <v>-0.18816067653276955</v>
      </c>
      <c r="M31" s="111"/>
    </row>
    <row r="32" spans="1:13" s="24" customFormat="1" ht="30" x14ac:dyDescent="0.25">
      <c r="A32" s="51" t="s">
        <v>28</v>
      </c>
      <c r="B32" s="127" t="s">
        <v>0</v>
      </c>
      <c r="C32" s="127"/>
      <c r="D32" s="127" t="s">
        <v>1</v>
      </c>
      <c r="E32" s="127"/>
      <c r="F32" s="127" t="s">
        <v>2</v>
      </c>
      <c r="G32" s="127"/>
      <c r="H32" s="127" t="s">
        <v>48</v>
      </c>
      <c r="I32" s="127"/>
      <c r="J32" s="127" t="s">
        <v>47</v>
      </c>
      <c r="K32" s="127"/>
      <c r="L32" s="50" t="s">
        <v>31</v>
      </c>
      <c r="M32" s="50" t="s">
        <v>96</v>
      </c>
    </row>
    <row r="33" spans="1:14" x14ac:dyDescent="0.25">
      <c r="A33" s="16" t="s">
        <v>95</v>
      </c>
      <c r="B33" s="112">
        <v>298</v>
      </c>
      <c r="C33" s="9">
        <f>IFERROR(B33/B$35, "--")</f>
        <v>0.63002114164904865</v>
      </c>
      <c r="D33" s="112">
        <v>245</v>
      </c>
      <c r="E33" s="9">
        <f>IFERROR(D33/D$35, "--")</f>
        <v>0.5861244019138756</v>
      </c>
      <c r="F33" s="112">
        <v>240</v>
      </c>
      <c r="G33" s="9">
        <f>IFERROR(F33/F$35, "--")</f>
        <v>0.58679706601466997</v>
      </c>
      <c r="H33" s="112">
        <v>227</v>
      </c>
      <c r="I33" s="9">
        <f>IFERROR(H33/H$35, "--")</f>
        <v>0.56608478802992523</v>
      </c>
      <c r="J33" s="112">
        <v>215</v>
      </c>
      <c r="K33" s="9">
        <f>IFERROR(J33/J$35, "--")</f>
        <v>0.55989583333333337</v>
      </c>
      <c r="L33" s="9">
        <f t="shared" ref="L33:L35" si="27">IFERROR((J33-B33)/B33, "--")</f>
        <v>-0.27852348993288589</v>
      </c>
      <c r="M33" s="111"/>
    </row>
    <row r="34" spans="1:14" x14ac:dyDescent="0.25">
      <c r="A34" s="16" t="s">
        <v>29</v>
      </c>
      <c r="B34" s="112">
        <v>175</v>
      </c>
      <c r="C34" s="9">
        <f>IFERROR(B34/B$35, "--")</f>
        <v>0.3699788583509514</v>
      </c>
      <c r="D34" s="112">
        <v>173</v>
      </c>
      <c r="E34" s="9">
        <f>IFERROR(D34/D$35, "--")</f>
        <v>0.4138755980861244</v>
      </c>
      <c r="F34" s="112">
        <v>169</v>
      </c>
      <c r="G34" s="9">
        <f>IFERROR(F34/F$35, "--")</f>
        <v>0.41320293398533009</v>
      </c>
      <c r="H34" s="112">
        <v>174</v>
      </c>
      <c r="I34" s="9">
        <f>IFERROR(H34/H$35, "--")</f>
        <v>0.43391521197007482</v>
      </c>
      <c r="J34" s="112">
        <v>169</v>
      </c>
      <c r="K34" s="9">
        <f>IFERROR(J34/J$35, "--")</f>
        <v>0.44010416666666669</v>
      </c>
      <c r="L34" s="9">
        <f t="shared" si="27"/>
        <v>-3.4285714285714287E-2</v>
      </c>
      <c r="M34" s="111"/>
    </row>
    <row r="35" spans="1:14" x14ac:dyDescent="0.25">
      <c r="A35" s="101" t="s">
        <v>30</v>
      </c>
      <c r="B35" s="17">
        <f t="shared" ref="B35:K35" si="28">IFERROR(SUM(B33:B34), "--")</f>
        <v>473</v>
      </c>
      <c r="C35" s="18">
        <f t="shared" si="28"/>
        <v>1</v>
      </c>
      <c r="D35" s="17">
        <f t="shared" si="28"/>
        <v>418</v>
      </c>
      <c r="E35" s="18">
        <f t="shared" si="28"/>
        <v>1</v>
      </c>
      <c r="F35" s="17">
        <f t="shared" si="28"/>
        <v>409</v>
      </c>
      <c r="G35" s="18">
        <f t="shared" si="28"/>
        <v>1</v>
      </c>
      <c r="H35" s="17">
        <f t="shared" si="28"/>
        <v>401</v>
      </c>
      <c r="I35" s="18">
        <f t="shared" si="28"/>
        <v>1</v>
      </c>
      <c r="J35" s="17">
        <f t="shared" si="28"/>
        <v>384</v>
      </c>
      <c r="K35" s="18">
        <f t="shared" si="28"/>
        <v>1</v>
      </c>
      <c r="L35" s="18">
        <f t="shared" si="27"/>
        <v>-0.18816067653276955</v>
      </c>
      <c r="M35" s="111"/>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4" t="s">
        <v>44</v>
      </c>
      <c r="B2" s="66" t="s">
        <v>4</v>
      </c>
      <c r="C2" s="65" t="s">
        <v>51</v>
      </c>
      <c r="D2" s="65" t="s">
        <v>52</v>
      </c>
      <c r="E2" s="65" t="s">
        <v>49</v>
      </c>
      <c r="F2" s="65" t="s">
        <v>53</v>
      </c>
      <c r="G2" s="65" t="s">
        <v>3</v>
      </c>
      <c r="H2" s="65" t="s">
        <v>50</v>
      </c>
    </row>
    <row r="3" spans="1:8" ht="15" customHeight="1" x14ac:dyDescent="0.25">
      <c r="A3" s="145" t="s">
        <v>98</v>
      </c>
      <c r="B3" s="7" t="s">
        <v>0</v>
      </c>
      <c r="C3" s="4">
        <v>647</v>
      </c>
      <c r="D3" s="4">
        <v>487</v>
      </c>
      <c r="E3" s="15">
        <v>0.75270479134466772</v>
      </c>
      <c r="F3" s="4">
        <v>391</v>
      </c>
      <c r="G3" s="15">
        <v>0.60432766615146827</v>
      </c>
      <c r="H3" s="14" t="s">
        <v>32</v>
      </c>
    </row>
    <row r="4" spans="1:8" ht="15" customHeight="1" x14ac:dyDescent="0.25">
      <c r="A4" s="146"/>
      <c r="B4" s="7" t="s">
        <v>1</v>
      </c>
      <c r="C4" s="4">
        <v>497</v>
      </c>
      <c r="D4" s="4">
        <v>372</v>
      </c>
      <c r="E4" s="5">
        <v>0.74849094567404428</v>
      </c>
      <c r="F4" s="4">
        <v>310</v>
      </c>
      <c r="G4" s="5">
        <v>0.6237424547283702</v>
      </c>
      <c r="H4" s="6" t="s">
        <v>32</v>
      </c>
    </row>
    <row r="5" spans="1:8" ht="15" customHeight="1" x14ac:dyDescent="0.25">
      <c r="A5" s="146"/>
      <c r="B5" s="7" t="s">
        <v>2</v>
      </c>
      <c r="C5" s="4">
        <v>499</v>
      </c>
      <c r="D5" s="4">
        <v>390</v>
      </c>
      <c r="E5" s="5">
        <v>0.78156312625250501</v>
      </c>
      <c r="F5" s="4">
        <v>328</v>
      </c>
      <c r="G5" s="5">
        <v>0.65731462925851702</v>
      </c>
      <c r="H5" s="6" t="s">
        <v>32</v>
      </c>
    </row>
    <row r="6" spans="1:8" ht="15" customHeight="1" x14ac:dyDescent="0.25">
      <c r="A6" s="146"/>
      <c r="B6" s="7" t="s">
        <v>48</v>
      </c>
      <c r="C6" s="4">
        <v>501</v>
      </c>
      <c r="D6" s="4">
        <v>384</v>
      </c>
      <c r="E6" s="5">
        <v>0.76646706586826352</v>
      </c>
      <c r="F6" s="4">
        <v>335</v>
      </c>
      <c r="G6" s="5">
        <v>0.66866267465069862</v>
      </c>
      <c r="H6" s="6" t="s">
        <v>32</v>
      </c>
    </row>
    <row r="7" spans="1:8" ht="15" customHeight="1" x14ac:dyDescent="0.25">
      <c r="A7" s="146"/>
      <c r="B7" s="7" t="s">
        <v>47</v>
      </c>
      <c r="C7" s="4">
        <v>478</v>
      </c>
      <c r="D7" s="4">
        <v>389</v>
      </c>
      <c r="E7" s="5">
        <v>0.81380753138075312</v>
      </c>
      <c r="F7" s="4">
        <v>324</v>
      </c>
      <c r="G7" s="5">
        <v>0.67782426778242677</v>
      </c>
      <c r="H7" s="6" t="s">
        <v>32</v>
      </c>
    </row>
    <row r="8" spans="1:8" ht="15" customHeight="1" x14ac:dyDescent="0.25">
      <c r="A8" s="147"/>
      <c r="B8" s="54" t="s">
        <v>30</v>
      </c>
      <c r="C8" s="17">
        <f>IFERROR(SUM(C3:C7), "--")</f>
        <v>2622</v>
      </c>
      <c r="D8" s="17">
        <f>IFERROR(SUM(D3:D7), "--")</f>
        <v>2022</v>
      </c>
      <c r="E8" s="102">
        <f>IFERROR(D8/C8, "--" )</f>
        <v>0.77116704805491987</v>
      </c>
      <c r="F8" s="17">
        <f>IFERROR(SUM(F3:F7), "--")</f>
        <v>1688</v>
      </c>
      <c r="G8" s="102">
        <f>IFERROR(F8/C8, "--" )</f>
        <v>0.64378337147215869</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1" t="s">
        <v>11</v>
      </c>
      <c r="B11" s="7" t="s">
        <v>0</v>
      </c>
      <c r="C11" s="4">
        <v>161</v>
      </c>
      <c r="D11" s="4">
        <v>122</v>
      </c>
      <c r="E11" s="5">
        <v>0.75776397515527949</v>
      </c>
      <c r="F11" s="4">
        <v>100</v>
      </c>
      <c r="G11" s="5">
        <v>0.6211180124223602</v>
      </c>
      <c r="H11" s="6">
        <v>2.8908333333333331</v>
      </c>
    </row>
    <row r="12" spans="1:8" x14ac:dyDescent="0.25">
      <c r="A12" s="152"/>
      <c r="B12" s="7" t="s">
        <v>1</v>
      </c>
      <c r="C12" s="4">
        <v>146</v>
      </c>
      <c r="D12" s="4">
        <v>109</v>
      </c>
      <c r="E12" s="5">
        <v>0.74657534246575341</v>
      </c>
      <c r="F12" s="4">
        <v>92</v>
      </c>
      <c r="G12" s="5">
        <v>0.63013698630136983</v>
      </c>
      <c r="H12" s="6">
        <v>2.960185185185185</v>
      </c>
    </row>
    <row r="13" spans="1:8" x14ac:dyDescent="0.25">
      <c r="A13" s="152"/>
      <c r="B13" s="7" t="s">
        <v>2</v>
      </c>
      <c r="C13" s="4">
        <v>147</v>
      </c>
      <c r="D13" s="4">
        <v>106</v>
      </c>
      <c r="E13" s="5">
        <v>0.72108843537414968</v>
      </c>
      <c r="F13" s="4">
        <v>94</v>
      </c>
      <c r="G13" s="5">
        <v>0.63945578231292521</v>
      </c>
      <c r="H13" s="6">
        <v>3.0145631067961167</v>
      </c>
    </row>
    <row r="14" spans="1:8" x14ac:dyDescent="0.25">
      <c r="A14" s="152"/>
      <c r="B14" s="7" t="s">
        <v>48</v>
      </c>
      <c r="C14" s="4">
        <v>162</v>
      </c>
      <c r="D14" s="4">
        <v>119</v>
      </c>
      <c r="E14" s="5">
        <v>0.73456790123456794</v>
      </c>
      <c r="F14" s="4">
        <v>105</v>
      </c>
      <c r="G14" s="5">
        <v>0.64814814814814814</v>
      </c>
      <c r="H14" s="6">
        <v>3.0940677966101697</v>
      </c>
    </row>
    <row r="15" spans="1:8" x14ac:dyDescent="0.25">
      <c r="A15" s="152"/>
      <c r="B15" s="7" t="s">
        <v>47</v>
      </c>
      <c r="C15" s="4">
        <v>140</v>
      </c>
      <c r="D15" s="4">
        <v>114</v>
      </c>
      <c r="E15" s="5">
        <v>0.81428571428571428</v>
      </c>
      <c r="F15" s="4">
        <v>102</v>
      </c>
      <c r="G15" s="5">
        <v>0.72857142857142854</v>
      </c>
      <c r="H15" s="6">
        <v>3.178070175438596</v>
      </c>
    </row>
    <row r="16" spans="1:8" x14ac:dyDescent="0.25">
      <c r="A16" s="153"/>
      <c r="B16" s="54" t="s">
        <v>30</v>
      </c>
      <c r="C16" s="17">
        <f>IFERROR(SUM(C11:C15), "--")</f>
        <v>756</v>
      </c>
      <c r="D16" s="17">
        <f>IFERROR(SUM(D11:D15), "--")</f>
        <v>570</v>
      </c>
      <c r="E16" s="102">
        <f>IFERROR(D16/C16, "--" )</f>
        <v>0.75396825396825395</v>
      </c>
      <c r="F16" s="17">
        <f>IFERROR(SUM(F11:F15), "--")</f>
        <v>493</v>
      </c>
      <c r="G16" s="102">
        <f>IFERROR(F16/C16, "--" )</f>
        <v>0.65211640211640209</v>
      </c>
      <c r="H16" s="103" t="s">
        <v>32</v>
      </c>
    </row>
    <row r="17" spans="1:8" x14ac:dyDescent="0.25">
      <c r="A17" s="148" t="s">
        <v>12</v>
      </c>
      <c r="B17" s="87" t="s">
        <v>0</v>
      </c>
      <c r="C17" s="88">
        <v>481</v>
      </c>
      <c r="D17" s="88">
        <v>363</v>
      </c>
      <c r="E17" s="90">
        <v>0.75467775467775466</v>
      </c>
      <c r="F17" s="88">
        <v>289</v>
      </c>
      <c r="G17" s="90">
        <v>0.60083160083160081</v>
      </c>
      <c r="H17" s="89">
        <v>2.7277008310249311</v>
      </c>
    </row>
    <row r="18" spans="1:8" x14ac:dyDescent="0.25">
      <c r="A18" s="149"/>
      <c r="B18" s="87" t="s">
        <v>1</v>
      </c>
      <c r="C18" s="88">
        <v>346</v>
      </c>
      <c r="D18" s="88">
        <v>258</v>
      </c>
      <c r="E18" s="90">
        <v>0.74566473988439308</v>
      </c>
      <c r="F18" s="88">
        <v>214</v>
      </c>
      <c r="G18" s="90">
        <v>0.61849710982658956</v>
      </c>
      <c r="H18" s="89">
        <v>2.8058139534883724</v>
      </c>
    </row>
    <row r="19" spans="1:8" x14ac:dyDescent="0.25">
      <c r="A19" s="149"/>
      <c r="B19" s="87" t="s">
        <v>2</v>
      </c>
      <c r="C19" s="88">
        <v>345</v>
      </c>
      <c r="D19" s="88">
        <v>278</v>
      </c>
      <c r="E19" s="90">
        <v>0.80579710144927541</v>
      </c>
      <c r="F19" s="88">
        <v>229</v>
      </c>
      <c r="G19" s="90">
        <v>0.663768115942029</v>
      </c>
      <c r="H19" s="89">
        <v>2.8488970588235296</v>
      </c>
    </row>
    <row r="20" spans="1:8" x14ac:dyDescent="0.25">
      <c r="A20" s="149"/>
      <c r="B20" s="87" t="s">
        <v>48</v>
      </c>
      <c r="C20" s="88">
        <v>332</v>
      </c>
      <c r="D20" s="88">
        <v>259</v>
      </c>
      <c r="E20" s="90">
        <v>0.78012048192771088</v>
      </c>
      <c r="F20" s="88">
        <v>225</v>
      </c>
      <c r="G20" s="90">
        <v>0.67771084337349397</v>
      </c>
      <c r="H20" s="89">
        <v>3.1360784313725492</v>
      </c>
    </row>
    <row r="21" spans="1:8" x14ac:dyDescent="0.25">
      <c r="A21" s="149"/>
      <c r="B21" s="87" t="s">
        <v>47</v>
      </c>
      <c r="C21" s="88">
        <v>328</v>
      </c>
      <c r="D21" s="88">
        <v>266</v>
      </c>
      <c r="E21" s="90">
        <v>0.81097560975609762</v>
      </c>
      <c r="F21" s="88">
        <v>213</v>
      </c>
      <c r="G21" s="90">
        <v>0.64939024390243905</v>
      </c>
      <c r="H21" s="89">
        <v>2.906463878326996</v>
      </c>
    </row>
    <row r="22" spans="1:8" x14ac:dyDescent="0.25">
      <c r="A22" s="150"/>
      <c r="B22" s="95" t="s">
        <v>30</v>
      </c>
      <c r="C22" s="107">
        <f>IFERROR(SUM(C17:C21), "--")</f>
        <v>1832</v>
      </c>
      <c r="D22" s="107">
        <f>IFERROR(SUM(D17:D21), "--")</f>
        <v>1424</v>
      </c>
      <c r="E22" s="109">
        <f>IFERROR(D22/C22, "--" )</f>
        <v>0.77729257641921401</v>
      </c>
      <c r="F22" s="107">
        <f>IFERROR(SUM(F17:F21), "--")</f>
        <v>1170</v>
      </c>
      <c r="G22" s="109">
        <f>IFERROR(F22/C22, "--" )</f>
        <v>0.638646288209607</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34" t="s">
        <v>61</v>
      </c>
      <c r="B24" s="7" t="s">
        <v>0</v>
      </c>
      <c r="C24" s="4">
        <v>59</v>
      </c>
      <c r="D24" s="4">
        <v>31</v>
      </c>
      <c r="E24" s="5">
        <v>0.52542372881355937</v>
      </c>
      <c r="F24" s="4">
        <v>17</v>
      </c>
      <c r="G24" s="5">
        <v>0.28813559322033899</v>
      </c>
      <c r="H24" s="6">
        <v>1.7666666666666666</v>
      </c>
    </row>
    <row r="25" spans="1:8" x14ac:dyDescent="0.25">
      <c r="A25" s="135"/>
      <c r="B25" s="7" t="s">
        <v>1</v>
      </c>
      <c r="C25" s="4">
        <v>31</v>
      </c>
      <c r="D25" s="4">
        <v>21</v>
      </c>
      <c r="E25" s="5">
        <v>0.67741935483870963</v>
      </c>
      <c r="F25" s="4">
        <v>19</v>
      </c>
      <c r="G25" s="5">
        <v>0.61290322580645162</v>
      </c>
      <c r="H25" s="6">
        <v>3.0333333333333337</v>
      </c>
    </row>
    <row r="26" spans="1:8" x14ac:dyDescent="0.25">
      <c r="A26" s="135"/>
      <c r="B26" s="7" t="s">
        <v>2</v>
      </c>
      <c r="C26" s="4">
        <v>23</v>
      </c>
      <c r="D26" s="4">
        <v>18</v>
      </c>
      <c r="E26" s="5">
        <v>0.78260869565217395</v>
      </c>
      <c r="F26" s="4">
        <v>10</v>
      </c>
      <c r="G26" s="5">
        <v>0.43478260869565216</v>
      </c>
      <c r="H26" s="6">
        <v>1.8647058823529412</v>
      </c>
    </row>
    <row r="27" spans="1:8" x14ac:dyDescent="0.25">
      <c r="A27" s="135"/>
      <c r="B27" s="7" t="s">
        <v>48</v>
      </c>
      <c r="C27" s="4">
        <v>22</v>
      </c>
      <c r="D27" s="4">
        <v>12</v>
      </c>
      <c r="E27" s="5">
        <v>0.54545454545454541</v>
      </c>
      <c r="F27" s="4">
        <v>8</v>
      </c>
      <c r="G27" s="5">
        <v>0.36363636363636365</v>
      </c>
      <c r="H27" s="6">
        <v>1.8583333333333334</v>
      </c>
    </row>
    <row r="28" spans="1:8" x14ac:dyDescent="0.25">
      <c r="A28" s="135"/>
      <c r="B28" s="7" t="s">
        <v>47</v>
      </c>
      <c r="C28" s="4">
        <v>35</v>
      </c>
      <c r="D28" s="4">
        <v>24</v>
      </c>
      <c r="E28" s="5">
        <v>0.68571428571428572</v>
      </c>
      <c r="F28" s="4">
        <v>15</v>
      </c>
      <c r="G28" s="5">
        <v>0.42857142857142855</v>
      </c>
      <c r="H28" s="6">
        <v>2.2434782608695651</v>
      </c>
    </row>
    <row r="29" spans="1:8" x14ac:dyDescent="0.25">
      <c r="A29" s="136"/>
      <c r="B29" s="54" t="s">
        <v>30</v>
      </c>
      <c r="C29" s="17">
        <f>IFERROR(SUM(C24:C28), "--")</f>
        <v>170</v>
      </c>
      <c r="D29" s="17">
        <f>IFERROR(SUM(D24:D28), "--")</f>
        <v>106</v>
      </c>
      <c r="E29" s="102">
        <f>IFERROR(D29/C29, "--" )</f>
        <v>0.62352941176470589</v>
      </c>
      <c r="F29" s="17">
        <f>IFERROR(SUM(F24:F28), "--")</f>
        <v>69</v>
      </c>
      <c r="G29" s="102">
        <f>IFERROR(F29/C29, "--" )</f>
        <v>0.40588235294117647</v>
      </c>
      <c r="H29" s="103" t="s">
        <v>32</v>
      </c>
    </row>
    <row r="30" spans="1:8" ht="15" customHeight="1" x14ac:dyDescent="0.25">
      <c r="A30" s="131" t="s">
        <v>60</v>
      </c>
      <c r="B30" s="87" t="s">
        <v>0</v>
      </c>
      <c r="C30" s="88">
        <v>3</v>
      </c>
      <c r="D30" s="88">
        <v>2</v>
      </c>
      <c r="E30" s="90">
        <v>0.66666666666666663</v>
      </c>
      <c r="F30" s="88">
        <v>1</v>
      </c>
      <c r="G30" s="90">
        <v>0.33333333333333331</v>
      </c>
      <c r="H30" s="89">
        <v>1</v>
      </c>
    </row>
    <row r="31" spans="1:8" x14ac:dyDescent="0.25">
      <c r="A31" s="132"/>
      <c r="B31" s="87" t="s">
        <v>1</v>
      </c>
      <c r="C31" s="88">
        <v>1</v>
      </c>
      <c r="D31" s="88">
        <v>1</v>
      </c>
      <c r="E31" s="90">
        <v>1</v>
      </c>
      <c r="F31" s="88">
        <v>1</v>
      </c>
      <c r="G31" s="90">
        <v>1</v>
      </c>
      <c r="H31" s="89">
        <v>2</v>
      </c>
    </row>
    <row r="32" spans="1:8" x14ac:dyDescent="0.25">
      <c r="A32" s="132"/>
      <c r="B32" s="87" t="s">
        <v>2</v>
      </c>
      <c r="C32" s="88">
        <v>2</v>
      </c>
      <c r="D32" s="88">
        <v>2</v>
      </c>
      <c r="E32" s="90">
        <v>1</v>
      </c>
      <c r="F32" s="88">
        <v>2</v>
      </c>
      <c r="G32" s="90">
        <v>1</v>
      </c>
      <c r="H32" s="89">
        <v>2.85</v>
      </c>
    </row>
    <row r="33" spans="1:8" x14ac:dyDescent="0.25">
      <c r="A33" s="132"/>
      <c r="B33" s="87" t="s">
        <v>48</v>
      </c>
      <c r="C33" s="88">
        <v>3</v>
      </c>
      <c r="D33" s="88">
        <v>3</v>
      </c>
      <c r="E33" s="90">
        <v>1</v>
      </c>
      <c r="F33" s="88">
        <v>2</v>
      </c>
      <c r="G33" s="90">
        <v>0.66666666666666663</v>
      </c>
      <c r="H33" s="89">
        <v>2.3333333333333335</v>
      </c>
    </row>
    <row r="34" spans="1:8" x14ac:dyDescent="0.25">
      <c r="A34" s="132"/>
      <c r="B34" s="87" t="s">
        <v>47</v>
      </c>
      <c r="C34" s="88">
        <v>1</v>
      </c>
      <c r="D34" s="88">
        <v>1</v>
      </c>
      <c r="E34" s="90">
        <v>1</v>
      </c>
      <c r="F34" s="88">
        <v>1</v>
      </c>
      <c r="G34" s="90">
        <v>1</v>
      </c>
      <c r="H34" s="89">
        <v>4</v>
      </c>
    </row>
    <row r="35" spans="1:8" x14ac:dyDescent="0.25">
      <c r="A35" s="133"/>
      <c r="B35" s="95" t="s">
        <v>30</v>
      </c>
      <c r="C35" s="107">
        <f>IFERROR(SUM(C30:C34), "--")</f>
        <v>10</v>
      </c>
      <c r="D35" s="107">
        <f>IFERROR(SUM(D30:D34), "--")</f>
        <v>9</v>
      </c>
      <c r="E35" s="109">
        <f>IFERROR(D35/C35, "--" )</f>
        <v>0.9</v>
      </c>
      <c r="F35" s="107">
        <f>IFERROR(SUM(F30:F34), "--")</f>
        <v>7</v>
      </c>
      <c r="G35" s="109">
        <f>IFERROR(F35/C35, "--" )</f>
        <v>0.7</v>
      </c>
      <c r="H35" s="108" t="s">
        <v>32</v>
      </c>
    </row>
    <row r="36" spans="1:8" x14ac:dyDescent="0.25">
      <c r="A36" s="140" t="s">
        <v>16</v>
      </c>
      <c r="B36" s="7" t="s">
        <v>0</v>
      </c>
      <c r="C36" s="4">
        <v>21</v>
      </c>
      <c r="D36" s="4">
        <v>17</v>
      </c>
      <c r="E36" s="5">
        <v>0.80952380952380953</v>
      </c>
      <c r="F36" s="4">
        <v>16</v>
      </c>
      <c r="G36" s="5">
        <v>0.76190476190476186</v>
      </c>
      <c r="H36" s="6">
        <v>3.547058823529412</v>
      </c>
    </row>
    <row r="37" spans="1:8" x14ac:dyDescent="0.25">
      <c r="A37" s="141"/>
      <c r="B37" s="7" t="s">
        <v>1</v>
      </c>
      <c r="C37" s="4">
        <v>28</v>
      </c>
      <c r="D37" s="4">
        <v>22</v>
      </c>
      <c r="E37" s="5">
        <v>0.7857142857142857</v>
      </c>
      <c r="F37" s="4">
        <v>19</v>
      </c>
      <c r="G37" s="5">
        <v>0.6785714285714286</v>
      </c>
      <c r="H37" s="6">
        <v>3.4727272727272731</v>
      </c>
    </row>
    <row r="38" spans="1:8" x14ac:dyDescent="0.25">
      <c r="A38" s="141"/>
      <c r="B38" s="7" t="s">
        <v>2</v>
      </c>
      <c r="C38" s="25">
        <v>16</v>
      </c>
      <c r="D38" s="25">
        <v>16</v>
      </c>
      <c r="E38" s="5">
        <v>1</v>
      </c>
      <c r="F38" s="25">
        <v>14</v>
      </c>
      <c r="G38" s="5">
        <v>0.875</v>
      </c>
      <c r="H38" s="22">
        <v>3.15</v>
      </c>
    </row>
    <row r="39" spans="1:8" x14ac:dyDescent="0.25">
      <c r="A39" s="141"/>
      <c r="B39" s="7" t="s">
        <v>48</v>
      </c>
      <c r="C39" s="4">
        <v>24</v>
      </c>
      <c r="D39" s="4">
        <v>22</v>
      </c>
      <c r="E39" s="5">
        <v>0.91666666666666663</v>
      </c>
      <c r="F39" s="4">
        <v>21</v>
      </c>
      <c r="G39" s="5">
        <v>0.875</v>
      </c>
      <c r="H39" s="6">
        <v>3.590476190476191</v>
      </c>
    </row>
    <row r="40" spans="1:8" x14ac:dyDescent="0.25">
      <c r="A40" s="141"/>
      <c r="B40" s="7" t="s">
        <v>47</v>
      </c>
      <c r="C40" s="4">
        <v>14</v>
      </c>
      <c r="D40" s="4">
        <v>11</v>
      </c>
      <c r="E40" s="5">
        <v>0.7857142857142857</v>
      </c>
      <c r="F40" s="4">
        <v>11</v>
      </c>
      <c r="G40" s="5">
        <v>0.7857142857142857</v>
      </c>
      <c r="H40" s="6">
        <v>3.7</v>
      </c>
    </row>
    <row r="41" spans="1:8" x14ac:dyDescent="0.25">
      <c r="A41" s="142"/>
      <c r="B41" s="54" t="s">
        <v>30</v>
      </c>
      <c r="C41" s="17">
        <f>IFERROR(SUM(C36:C40), "--")</f>
        <v>103</v>
      </c>
      <c r="D41" s="17">
        <f>IFERROR(SUM(D36:D40), "--")</f>
        <v>88</v>
      </c>
      <c r="E41" s="102">
        <f>IFERROR(D41/C41, "--" )</f>
        <v>0.85436893203883491</v>
      </c>
      <c r="F41" s="17">
        <f>IFERROR(SUM(F36:F40), "--")</f>
        <v>81</v>
      </c>
      <c r="G41" s="102">
        <f>IFERROR(F41/C41, "--" )</f>
        <v>0.78640776699029125</v>
      </c>
      <c r="H41" s="103" t="s">
        <v>32</v>
      </c>
    </row>
    <row r="42" spans="1:8" x14ac:dyDescent="0.25">
      <c r="A42" s="137" t="s">
        <v>17</v>
      </c>
      <c r="B42" s="87" t="s">
        <v>0</v>
      </c>
      <c r="C42" s="88">
        <v>14</v>
      </c>
      <c r="D42" s="88">
        <v>10</v>
      </c>
      <c r="E42" s="90">
        <v>0.7142857142857143</v>
      </c>
      <c r="F42" s="88">
        <v>9</v>
      </c>
      <c r="G42" s="90">
        <v>0.6428571428571429</v>
      </c>
      <c r="H42" s="89">
        <v>3.4444444444444446</v>
      </c>
    </row>
    <row r="43" spans="1:8" x14ac:dyDescent="0.25">
      <c r="A43" s="138"/>
      <c r="B43" s="87" t="s">
        <v>1</v>
      </c>
      <c r="C43" s="88">
        <v>16</v>
      </c>
      <c r="D43" s="88">
        <v>9</v>
      </c>
      <c r="E43" s="90">
        <v>0.5625</v>
      </c>
      <c r="F43" s="88">
        <v>8</v>
      </c>
      <c r="G43" s="90">
        <v>0.5</v>
      </c>
      <c r="H43" s="89">
        <v>3.1444444444444439</v>
      </c>
    </row>
    <row r="44" spans="1:8" x14ac:dyDescent="0.25">
      <c r="A44" s="138"/>
      <c r="B44" s="87" t="s">
        <v>2</v>
      </c>
      <c r="C44" s="88">
        <v>19</v>
      </c>
      <c r="D44" s="88">
        <v>15</v>
      </c>
      <c r="E44" s="90">
        <v>0.78947368421052633</v>
      </c>
      <c r="F44" s="88">
        <v>14</v>
      </c>
      <c r="G44" s="90">
        <v>0.73684210526315785</v>
      </c>
      <c r="H44" s="89">
        <v>3.2666666666666666</v>
      </c>
    </row>
    <row r="45" spans="1:8" x14ac:dyDescent="0.25">
      <c r="A45" s="138"/>
      <c r="B45" s="87" t="s">
        <v>48</v>
      </c>
      <c r="C45" s="88">
        <v>25</v>
      </c>
      <c r="D45" s="88">
        <v>20</v>
      </c>
      <c r="E45" s="90">
        <v>0.8</v>
      </c>
      <c r="F45" s="88">
        <v>17</v>
      </c>
      <c r="G45" s="90">
        <v>0.68</v>
      </c>
      <c r="H45" s="89">
        <v>3.0368421052631578</v>
      </c>
    </row>
    <row r="46" spans="1:8" x14ac:dyDescent="0.25">
      <c r="A46" s="138"/>
      <c r="B46" s="87" t="s">
        <v>47</v>
      </c>
      <c r="C46" s="88">
        <v>14</v>
      </c>
      <c r="D46" s="88">
        <v>10</v>
      </c>
      <c r="E46" s="90">
        <v>0.7142857142857143</v>
      </c>
      <c r="F46" s="88">
        <v>8</v>
      </c>
      <c r="G46" s="90">
        <v>0.5714285714285714</v>
      </c>
      <c r="H46" s="89">
        <v>2.83</v>
      </c>
    </row>
    <row r="47" spans="1:8" x14ac:dyDescent="0.25">
      <c r="A47" s="139"/>
      <c r="B47" s="95" t="s">
        <v>30</v>
      </c>
      <c r="C47" s="107">
        <f>IFERROR(SUM(C42:C46), "--")</f>
        <v>88</v>
      </c>
      <c r="D47" s="107">
        <f>IFERROR(SUM(D42:D46), "--")</f>
        <v>64</v>
      </c>
      <c r="E47" s="109">
        <f>IFERROR(D47/C47, "--" )</f>
        <v>0.72727272727272729</v>
      </c>
      <c r="F47" s="107">
        <f>IFERROR(SUM(F42:F46), "--")</f>
        <v>56</v>
      </c>
      <c r="G47" s="109">
        <f>IFERROR(F47/C47, "--" )</f>
        <v>0.63636363636363635</v>
      </c>
      <c r="H47" s="108" t="s">
        <v>32</v>
      </c>
    </row>
    <row r="48" spans="1:8" x14ac:dyDescent="0.25">
      <c r="A48" s="140" t="s">
        <v>92</v>
      </c>
      <c r="B48" s="7" t="s">
        <v>0</v>
      </c>
      <c r="C48" s="4">
        <v>156</v>
      </c>
      <c r="D48" s="4">
        <v>113</v>
      </c>
      <c r="E48" s="5">
        <v>0.72435897435897434</v>
      </c>
      <c r="F48" s="4">
        <v>85</v>
      </c>
      <c r="G48" s="5">
        <v>0.54487179487179482</v>
      </c>
      <c r="H48" s="6">
        <v>2.4864864864864864</v>
      </c>
    </row>
    <row r="49" spans="1:8" x14ac:dyDescent="0.25">
      <c r="A49" s="141"/>
      <c r="B49" s="7" t="s">
        <v>1</v>
      </c>
      <c r="C49" s="4">
        <v>134</v>
      </c>
      <c r="D49" s="4">
        <v>97</v>
      </c>
      <c r="E49" s="5">
        <v>0.72388059701492535</v>
      </c>
      <c r="F49" s="4">
        <v>76</v>
      </c>
      <c r="G49" s="5">
        <v>0.56716417910447758</v>
      </c>
      <c r="H49" s="6">
        <v>2.6020618556701032</v>
      </c>
    </row>
    <row r="50" spans="1:8" x14ac:dyDescent="0.25">
      <c r="A50" s="141"/>
      <c r="B50" s="7" t="s">
        <v>2</v>
      </c>
      <c r="C50" s="4">
        <v>150</v>
      </c>
      <c r="D50" s="4">
        <v>111</v>
      </c>
      <c r="E50" s="5">
        <v>0.74</v>
      </c>
      <c r="F50" s="4">
        <v>88</v>
      </c>
      <c r="G50" s="5">
        <v>0.58666666666666667</v>
      </c>
      <c r="H50" s="6">
        <v>2.6805555555555554</v>
      </c>
    </row>
    <row r="51" spans="1:8" x14ac:dyDescent="0.25">
      <c r="A51" s="141"/>
      <c r="B51" s="7" t="s">
        <v>48</v>
      </c>
      <c r="C51" s="4">
        <v>153</v>
      </c>
      <c r="D51" s="4">
        <v>106</v>
      </c>
      <c r="E51" s="5">
        <v>0.69281045751633985</v>
      </c>
      <c r="F51" s="4">
        <v>90</v>
      </c>
      <c r="G51" s="5">
        <v>0.58823529411764708</v>
      </c>
      <c r="H51" s="6">
        <v>2.9682692307692311</v>
      </c>
    </row>
    <row r="52" spans="1:8" x14ac:dyDescent="0.25">
      <c r="A52" s="141"/>
      <c r="B52" s="7" t="s">
        <v>47</v>
      </c>
      <c r="C52" s="4">
        <v>143</v>
      </c>
      <c r="D52" s="4">
        <v>122</v>
      </c>
      <c r="E52" s="5">
        <v>0.85314685314685312</v>
      </c>
      <c r="F52" s="4">
        <v>92</v>
      </c>
      <c r="G52" s="5">
        <v>0.64335664335664333</v>
      </c>
      <c r="H52" s="6">
        <v>2.5537190082644621</v>
      </c>
    </row>
    <row r="53" spans="1:8" x14ac:dyDescent="0.25">
      <c r="A53" s="142"/>
      <c r="B53" s="54" t="s">
        <v>30</v>
      </c>
      <c r="C53" s="17">
        <f>IFERROR(SUM(C48:C52), "--")</f>
        <v>736</v>
      </c>
      <c r="D53" s="17">
        <f>IFERROR(SUM(D48:D52), "--")</f>
        <v>549</v>
      </c>
      <c r="E53" s="102">
        <f>IFERROR(D53/C53, "--" )</f>
        <v>0.74592391304347827</v>
      </c>
      <c r="F53" s="17">
        <f>IFERROR(SUM(F48:F52), "--")</f>
        <v>431</v>
      </c>
      <c r="G53" s="102">
        <f>IFERROR(F53/C53, "--" )</f>
        <v>0.58559782608695654</v>
      </c>
      <c r="H53" s="103" t="s">
        <v>32</v>
      </c>
    </row>
    <row r="54" spans="1:8" x14ac:dyDescent="0.25">
      <c r="A54" s="137" t="s">
        <v>18</v>
      </c>
      <c r="B54" s="87" t="s">
        <v>0</v>
      </c>
      <c r="C54" s="88">
        <v>5</v>
      </c>
      <c r="D54" s="88">
        <v>5</v>
      </c>
      <c r="E54" s="90">
        <v>1</v>
      </c>
      <c r="F54" s="88">
        <v>5</v>
      </c>
      <c r="G54" s="90">
        <v>1</v>
      </c>
      <c r="H54" s="89">
        <v>3</v>
      </c>
    </row>
    <row r="55" spans="1:8" x14ac:dyDescent="0.25">
      <c r="A55" s="138"/>
      <c r="B55" s="87" t="s">
        <v>1</v>
      </c>
      <c r="C55" s="88">
        <v>3</v>
      </c>
      <c r="D55" s="88">
        <v>1</v>
      </c>
      <c r="E55" s="90">
        <v>0.33333333333333331</v>
      </c>
      <c r="F55" s="88">
        <v>1</v>
      </c>
      <c r="G55" s="90">
        <v>0.33333333333333331</v>
      </c>
      <c r="H55" s="89">
        <v>4</v>
      </c>
    </row>
    <row r="56" spans="1:8" x14ac:dyDescent="0.25">
      <c r="A56" s="138"/>
      <c r="B56" s="87" t="s">
        <v>2</v>
      </c>
      <c r="C56" s="88">
        <v>1</v>
      </c>
      <c r="D56" s="88">
        <v>1</v>
      </c>
      <c r="E56" s="90">
        <v>1</v>
      </c>
      <c r="F56" s="88">
        <v>0</v>
      </c>
      <c r="G56" s="90">
        <v>0</v>
      </c>
      <c r="H56" s="89">
        <v>1</v>
      </c>
    </row>
    <row r="57" spans="1:8" x14ac:dyDescent="0.25">
      <c r="A57" s="138"/>
      <c r="B57" s="87" t="s">
        <v>48</v>
      </c>
      <c r="C57" s="88">
        <v>11</v>
      </c>
      <c r="D57" s="88">
        <v>9</v>
      </c>
      <c r="E57" s="90">
        <v>0.81818181818181823</v>
      </c>
      <c r="F57" s="88">
        <v>8</v>
      </c>
      <c r="G57" s="90">
        <v>0.72727272727272729</v>
      </c>
      <c r="H57" s="89">
        <v>3.1111111111111112</v>
      </c>
    </row>
    <row r="58" spans="1:8" x14ac:dyDescent="0.25">
      <c r="A58" s="138"/>
      <c r="B58" s="87" t="s">
        <v>47</v>
      </c>
      <c r="C58" s="88">
        <v>2</v>
      </c>
      <c r="D58" s="88">
        <v>1</v>
      </c>
      <c r="E58" s="90">
        <v>0.5</v>
      </c>
      <c r="F58" s="88">
        <v>0</v>
      </c>
      <c r="G58" s="90">
        <v>0</v>
      </c>
      <c r="H58" s="89">
        <v>0</v>
      </c>
    </row>
    <row r="59" spans="1:8" x14ac:dyDescent="0.25">
      <c r="A59" s="139"/>
      <c r="B59" s="95" t="s">
        <v>30</v>
      </c>
      <c r="C59" s="107">
        <f>IFERROR(SUM(C54:C58), "--")</f>
        <v>22</v>
      </c>
      <c r="D59" s="107">
        <f>IFERROR(SUM(D54:D58), "--")</f>
        <v>17</v>
      </c>
      <c r="E59" s="109">
        <f>IFERROR(D59/C59, "--" )</f>
        <v>0.77272727272727271</v>
      </c>
      <c r="F59" s="107">
        <f>IFERROR(SUM(F54:F58), "--")</f>
        <v>14</v>
      </c>
      <c r="G59" s="109">
        <f>IFERROR(F59/C59, "--" )</f>
        <v>0.63636363636363635</v>
      </c>
      <c r="H59" s="108" t="s">
        <v>32</v>
      </c>
    </row>
    <row r="60" spans="1:8" x14ac:dyDescent="0.25">
      <c r="A60" s="134" t="s">
        <v>58</v>
      </c>
      <c r="B60" s="7" t="s">
        <v>0</v>
      </c>
      <c r="C60" s="4">
        <v>326</v>
      </c>
      <c r="D60" s="4">
        <v>259</v>
      </c>
      <c r="E60" s="5">
        <v>0.79447852760736193</v>
      </c>
      <c r="F60" s="4">
        <v>218</v>
      </c>
      <c r="G60" s="5">
        <v>0.66871165644171782</v>
      </c>
      <c r="H60" s="6">
        <v>2.9555984555984551</v>
      </c>
    </row>
    <row r="61" spans="1:8" x14ac:dyDescent="0.25">
      <c r="A61" s="135"/>
      <c r="B61" s="7" t="s">
        <v>1</v>
      </c>
      <c r="C61" s="4">
        <v>239</v>
      </c>
      <c r="D61" s="4">
        <v>188</v>
      </c>
      <c r="E61" s="5">
        <v>0.78661087866108792</v>
      </c>
      <c r="F61" s="4">
        <v>159</v>
      </c>
      <c r="G61" s="5">
        <v>0.66527196652719667</v>
      </c>
      <c r="H61" s="6">
        <v>2.8877005347593583</v>
      </c>
    </row>
    <row r="62" spans="1:8" x14ac:dyDescent="0.25">
      <c r="A62" s="135"/>
      <c r="B62" s="7" t="s">
        <v>2</v>
      </c>
      <c r="C62" s="4">
        <v>239</v>
      </c>
      <c r="D62" s="4">
        <v>195</v>
      </c>
      <c r="E62" s="5">
        <v>0.81589958158995812</v>
      </c>
      <c r="F62" s="4">
        <v>169</v>
      </c>
      <c r="G62" s="5">
        <v>0.70711297071129708</v>
      </c>
      <c r="H62" s="6">
        <v>3.0062827225130895</v>
      </c>
    </row>
    <row r="63" spans="1:8" x14ac:dyDescent="0.25">
      <c r="A63" s="135"/>
      <c r="B63" s="7" t="s">
        <v>48</v>
      </c>
      <c r="C63" s="4">
        <v>215</v>
      </c>
      <c r="D63" s="4">
        <v>170</v>
      </c>
      <c r="E63" s="5">
        <v>0.79069767441860461</v>
      </c>
      <c r="F63" s="4">
        <v>158</v>
      </c>
      <c r="G63" s="5">
        <v>0.73488372093023258</v>
      </c>
      <c r="H63" s="6">
        <v>3.397041420118343</v>
      </c>
    </row>
    <row r="64" spans="1:8" x14ac:dyDescent="0.25">
      <c r="A64" s="135"/>
      <c r="B64" s="7" t="s">
        <v>47</v>
      </c>
      <c r="C64" s="4">
        <v>215</v>
      </c>
      <c r="D64" s="4">
        <v>179</v>
      </c>
      <c r="E64" s="5">
        <v>0.83255813953488367</v>
      </c>
      <c r="F64" s="4">
        <v>158</v>
      </c>
      <c r="G64" s="5">
        <v>0.73488372093023258</v>
      </c>
      <c r="H64" s="6">
        <v>3.3039325842696625</v>
      </c>
    </row>
    <row r="65" spans="1:8" x14ac:dyDescent="0.25">
      <c r="A65" s="136"/>
      <c r="B65" s="54" t="s">
        <v>30</v>
      </c>
      <c r="C65" s="17">
        <f>IFERROR(SUM(C60:C64), "--")</f>
        <v>1234</v>
      </c>
      <c r="D65" s="17">
        <f>IFERROR(SUM(D60:D64), "--")</f>
        <v>991</v>
      </c>
      <c r="E65" s="102">
        <f>IFERROR(D65/C65, "--" )</f>
        <v>0.80307941653160453</v>
      </c>
      <c r="F65" s="17">
        <f>IFERROR(SUM(F60:F64), "--")</f>
        <v>862</v>
      </c>
      <c r="G65" s="102">
        <f>IFERROR(F65/C65, "--" )</f>
        <v>0.69854132901134525</v>
      </c>
      <c r="H65" s="103" t="s">
        <v>32</v>
      </c>
    </row>
    <row r="66" spans="1:8" ht="15" customHeight="1" x14ac:dyDescent="0.25">
      <c r="A66" s="131" t="s">
        <v>62</v>
      </c>
      <c r="B66" s="87" t="s">
        <v>0</v>
      </c>
      <c r="C66" s="88">
        <v>55</v>
      </c>
      <c r="D66" s="88">
        <v>43</v>
      </c>
      <c r="E66" s="90">
        <v>0.78181818181818186</v>
      </c>
      <c r="F66" s="88">
        <v>34</v>
      </c>
      <c r="G66" s="90">
        <v>0.61818181818181817</v>
      </c>
      <c r="H66" s="89">
        <v>2.730232558139535</v>
      </c>
    </row>
    <row r="67" spans="1:8" x14ac:dyDescent="0.25">
      <c r="A67" s="132"/>
      <c r="B67" s="87" t="s">
        <v>1</v>
      </c>
      <c r="C67" s="88">
        <v>37</v>
      </c>
      <c r="D67" s="88">
        <v>25</v>
      </c>
      <c r="E67" s="90">
        <v>0.67567567567567566</v>
      </c>
      <c r="F67" s="88">
        <v>20</v>
      </c>
      <c r="G67" s="90">
        <v>0.54054054054054057</v>
      </c>
      <c r="H67" s="89">
        <v>2.6039999999999996</v>
      </c>
    </row>
    <row r="68" spans="1:8" x14ac:dyDescent="0.25">
      <c r="A68" s="132"/>
      <c r="B68" s="87" t="s">
        <v>2</v>
      </c>
      <c r="C68" s="88">
        <v>42</v>
      </c>
      <c r="D68" s="88">
        <v>27</v>
      </c>
      <c r="E68" s="90">
        <v>0.6428571428571429</v>
      </c>
      <c r="F68" s="88">
        <v>26</v>
      </c>
      <c r="G68" s="90">
        <v>0.61904761904761907</v>
      </c>
      <c r="H68" s="89">
        <v>3.2538461538461534</v>
      </c>
    </row>
    <row r="69" spans="1:8" x14ac:dyDescent="0.25">
      <c r="A69" s="132"/>
      <c r="B69" s="87" t="s">
        <v>48</v>
      </c>
      <c r="C69" s="88">
        <v>40</v>
      </c>
      <c r="D69" s="88">
        <v>34</v>
      </c>
      <c r="E69" s="90">
        <v>0.85</v>
      </c>
      <c r="F69" s="88">
        <v>23</v>
      </c>
      <c r="G69" s="90">
        <v>0.57499999999999996</v>
      </c>
      <c r="H69" s="89">
        <v>2.4205882352941175</v>
      </c>
    </row>
    <row r="70" spans="1:8" x14ac:dyDescent="0.25">
      <c r="A70" s="132"/>
      <c r="B70" s="87" t="s">
        <v>47</v>
      </c>
      <c r="C70" s="88">
        <v>47</v>
      </c>
      <c r="D70" s="88">
        <v>36</v>
      </c>
      <c r="E70" s="90">
        <v>0.76595744680851063</v>
      </c>
      <c r="F70" s="88">
        <v>34</v>
      </c>
      <c r="G70" s="90">
        <v>0.72340425531914898</v>
      </c>
      <c r="H70" s="89">
        <v>3.1944444444444446</v>
      </c>
    </row>
    <row r="71" spans="1:8" x14ac:dyDescent="0.25">
      <c r="A71" s="133"/>
      <c r="B71" s="95" t="s">
        <v>30</v>
      </c>
      <c r="C71" s="107">
        <f>IFERROR(SUM(C66:C70), "--")</f>
        <v>221</v>
      </c>
      <c r="D71" s="107">
        <f>IFERROR(SUM(D66:D70), "--")</f>
        <v>165</v>
      </c>
      <c r="E71" s="109">
        <f>IFERROR(D71/C71, "--" )</f>
        <v>0.74660633484162897</v>
      </c>
      <c r="F71" s="107">
        <f>IFERROR(SUM(F66:F70), "--")</f>
        <v>137</v>
      </c>
      <c r="G71" s="109">
        <f>IFERROR(F71/C71, "--" )</f>
        <v>0.61990950226244346</v>
      </c>
      <c r="H71" s="108" t="s">
        <v>32</v>
      </c>
    </row>
    <row r="72" spans="1:8" ht="15" customHeight="1" x14ac:dyDescent="0.25">
      <c r="A72" s="130" t="s">
        <v>59</v>
      </c>
      <c r="B72" s="7" t="s">
        <v>0</v>
      </c>
      <c r="C72" s="4">
        <v>8</v>
      </c>
      <c r="D72" s="4">
        <v>7</v>
      </c>
      <c r="E72" s="5">
        <v>0.875</v>
      </c>
      <c r="F72" s="4">
        <v>6</v>
      </c>
      <c r="G72" s="5">
        <v>0.75</v>
      </c>
      <c r="H72" s="6">
        <v>2.7714285714285714</v>
      </c>
    </row>
    <row r="73" spans="1:8" x14ac:dyDescent="0.25">
      <c r="A73" s="130"/>
      <c r="B73" s="7" t="s">
        <v>1</v>
      </c>
      <c r="C73" s="4">
        <v>8</v>
      </c>
      <c r="D73" s="4">
        <v>8</v>
      </c>
      <c r="E73" s="5">
        <v>1</v>
      </c>
      <c r="F73" s="4">
        <v>7</v>
      </c>
      <c r="G73" s="5">
        <v>0.875</v>
      </c>
      <c r="H73" s="6">
        <v>3.25</v>
      </c>
    </row>
    <row r="74" spans="1:8" x14ac:dyDescent="0.25">
      <c r="A74" s="130"/>
      <c r="B74" s="7" t="s">
        <v>2</v>
      </c>
      <c r="C74" s="4">
        <v>7</v>
      </c>
      <c r="D74" s="4">
        <v>5</v>
      </c>
      <c r="E74" s="5">
        <v>0.7142857142857143</v>
      </c>
      <c r="F74" s="4">
        <v>5</v>
      </c>
      <c r="G74" s="5">
        <v>0.7142857142857143</v>
      </c>
      <c r="H74" s="6">
        <v>3.2600000000000002</v>
      </c>
    </row>
    <row r="75" spans="1:8" x14ac:dyDescent="0.25">
      <c r="A75" s="130"/>
      <c r="B75" s="7" t="s">
        <v>48</v>
      </c>
      <c r="C75" s="4">
        <v>8</v>
      </c>
      <c r="D75" s="4">
        <v>8</v>
      </c>
      <c r="E75" s="5">
        <v>1</v>
      </c>
      <c r="F75" s="4">
        <v>8</v>
      </c>
      <c r="G75" s="5">
        <v>1</v>
      </c>
      <c r="H75" s="6">
        <v>3.5</v>
      </c>
    </row>
    <row r="76" spans="1:8" x14ac:dyDescent="0.25">
      <c r="A76" s="130"/>
      <c r="B76" s="7" t="s">
        <v>47</v>
      </c>
      <c r="C76" s="4">
        <v>7</v>
      </c>
      <c r="D76" s="4">
        <v>5</v>
      </c>
      <c r="E76" s="5">
        <v>0.7142857142857143</v>
      </c>
      <c r="F76" s="4">
        <v>5</v>
      </c>
      <c r="G76" s="5">
        <v>0.7142857142857143</v>
      </c>
      <c r="H76" s="6">
        <v>3.8799999999999994</v>
      </c>
    </row>
    <row r="77" spans="1:8" x14ac:dyDescent="0.25">
      <c r="A77" s="130"/>
      <c r="B77" s="54" t="s">
        <v>30</v>
      </c>
      <c r="C77" s="17">
        <f>IFERROR(SUM(C72:C76), "--")</f>
        <v>38</v>
      </c>
      <c r="D77" s="17">
        <f>IFERROR(SUM(D72:D76), "--")</f>
        <v>33</v>
      </c>
      <c r="E77" s="102">
        <f>IFERROR(D77/C77, "--" )</f>
        <v>0.86842105263157898</v>
      </c>
      <c r="F77" s="17">
        <f>IFERROR(SUM(F72:F76), "--")</f>
        <v>31</v>
      </c>
      <c r="G77" s="102">
        <f>IFERROR(F77/C77, "--" )</f>
        <v>0.81578947368421051</v>
      </c>
      <c r="H77" s="103"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97"/>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57" t="s">
        <v>98</v>
      </c>
      <c r="B4" s="7" t="s">
        <v>0</v>
      </c>
      <c r="C4" s="4">
        <v>647</v>
      </c>
      <c r="D4" s="4">
        <v>487</v>
      </c>
      <c r="E4" s="15">
        <v>0.75270479134466772</v>
      </c>
      <c r="F4" s="4">
        <v>391</v>
      </c>
      <c r="G4" s="15">
        <v>0.60432766615146827</v>
      </c>
      <c r="H4" s="14" t="s">
        <v>32</v>
      </c>
      <c r="I4" s="19"/>
      <c r="J4" s="19"/>
      <c r="K4" s="13"/>
      <c r="L4" s="13"/>
    </row>
    <row r="5" spans="1:12" x14ac:dyDescent="0.25">
      <c r="A5" s="158"/>
      <c r="B5" s="7" t="s">
        <v>1</v>
      </c>
      <c r="C5" s="4">
        <v>497</v>
      </c>
      <c r="D5" s="4">
        <v>372</v>
      </c>
      <c r="E5" s="5">
        <v>0.74849094567404428</v>
      </c>
      <c r="F5" s="4">
        <v>310</v>
      </c>
      <c r="G5" s="5">
        <v>0.6237424547283702</v>
      </c>
      <c r="H5" s="6" t="s">
        <v>32</v>
      </c>
      <c r="I5" s="19"/>
      <c r="J5" s="19"/>
      <c r="K5" s="13"/>
      <c r="L5" s="13"/>
    </row>
    <row r="6" spans="1:12" x14ac:dyDescent="0.25">
      <c r="A6" s="158"/>
      <c r="B6" s="7" t="s">
        <v>2</v>
      </c>
      <c r="C6" s="4">
        <v>499</v>
      </c>
      <c r="D6" s="4">
        <v>390</v>
      </c>
      <c r="E6" s="5">
        <v>0.78156312625250501</v>
      </c>
      <c r="F6" s="4">
        <v>328</v>
      </c>
      <c r="G6" s="5">
        <v>0.65731462925851702</v>
      </c>
      <c r="H6" s="6" t="s">
        <v>32</v>
      </c>
      <c r="I6" s="19"/>
      <c r="J6" s="19"/>
      <c r="K6" s="13"/>
      <c r="L6" s="13"/>
    </row>
    <row r="7" spans="1:12" x14ac:dyDescent="0.25">
      <c r="A7" s="158"/>
      <c r="B7" s="7" t="s">
        <v>48</v>
      </c>
      <c r="C7" s="4">
        <v>501</v>
      </c>
      <c r="D7" s="4">
        <v>384</v>
      </c>
      <c r="E7" s="5">
        <v>0.76646706586826352</v>
      </c>
      <c r="F7" s="4">
        <v>335</v>
      </c>
      <c r="G7" s="5">
        <v>0.66866267465069862</v>
      </c>
      <c r="H7" s="6" t="s">
        <v>32</v>
      </c>
      <c r="I7" s="19"/>
      <c r="J7" s="19"/>
      <c r="K7" s="13"/>
      <c r="L7" s="13"/>
    </row>
    <row r="8" spans="1:12" x14ac:dyDescent="0.25">
      <c r="A8" s="158"/>
      <c r="B8" s="7" t="s">
        <v>47</v>
      </c>
      <c r="C8" s="4">
        <v>478</v>
      </c>
      <c r="D8" s="4">
        <v>389</v>
      </c>
      <c r="E8" s="5">
        <v>0.81380753138075312</v>
      </c>
      <c r="F8" s="4">
        <v>324</v>
      </c>
      <c r="G8" s="5">
        <v>0.67782426778242677</v>
      </c>
      <c r="H8" s="6" t="s">
        <v>32</v>
      </c>
      <c r="I8" s="19"/>
      <c r="J8" s="19"/>
      <c r="K8" s="13"/>
      <c r="L8" s="13"/>
    </row>
    <row r="9" spans="1:12" x14ac:dyDescent="0.25">
      <c r="A9" s="159"/>
      <c r="B9" s="54" t="s">
        <v>30</v>
      </c>
      <c r="C9" s="17">
        <f>IFERROR(SUM(C4:C8), "--")</f>
        <v>2622</v>
      </c>
      <c r="D9" s="17">
        <f>IFERROR(SUM(D4:D8), "--")</f>
        <v>2022</v>
      </c>
      <c r="E9" s="102">
        <f>IFERROR(D9/C9, "--" )</f>
        <v>0.77116704805491987</v>
      </c>
      <c r="F9" s="17">
        <f>IFERROR(SUM(F4:F8), "--")</f>
        <v>1688</v>
      </c>
      <c r="G9" s="102">
        <f>IFERROR(F9/C9, "--" )</f>
        <v>0.64378337147215869</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61" t="s">
        <v>104</v>
      </c>
      <c r="B12" s="7" t="s">
        <v>0</v>
      </c>
      <c r="C12" s="4">
        <v>205</v>
      </c>
      <c r="D12" s="4">
        <v>142</v>
      </c>
      <c r="E12" s="5">
        <v>0.69268292682926824</v>
      </c>
      <c r="F12" s="4">
        <v>121</v>
      </c>
      <c r="G12" s="5">
        <v>0.59024390243902436</v>
      </c>
      <c r="H12" s="6">
        <v>2.7950704225352112</v>
      </c>
    </row>
    <row r="13" spans="1:12" x14ac:dyDescent="0.25">
      <c r="A13" s="162"/>
      <c r="B13" s="7" t="s">
        <v>1</v>
      </c>
      <c r="C13" s="4">
        <v>215</v>
      </c>
      <c r="D13" s="4">
        <v>142</v>
      </c>
      <c r="E13" s="5">
        <v>0.66046511627906979</v>
      </c>
      <c r="F13" s="4">
        <v>120</v>
      </c>
      <c r="G13" s="5">
        <v>0.55813953488372092</v>
      </c>
      <c r="H13" s="6">
        <v>2.94225352112676</v>
      </c>
      <c r="I13" s="58"/>
    </row>
    <row r="14" spans="1:12" x14ac:dyDescent="0.25">
      <c r="A14" s="162"/>
      <c r="B14" s="7" t="s">
        <v>2</v>
      </c>
      <c r="C14" s="4">
        <v>202</v>
      </c>
      <c r="D14" s="4">
        <v>160</v>
      </c>
      <c r="E14" s="5">
        <v>0.79207920792079212</v>
      </c>
      <c r="F14" s="4">
        <v>128</v>
      </c>
      <c r="G14" s="5">
        <v>0.63366336633663367</v>
      </c>
      <c r="H14" s="6">
        <v>2.6931250000000002</v>
      </c>
      <c r="I14" s="58"/>
    </row>
    <row r="15" spans="1:12" x14ac:dyDescent="0.25">
      <c r="A15" s="162"/>
      <c r="B15" s="7" t="s">
        <v>48</v>
      </c>
      <c r="C15" s="4">
        <v>199</v>
      </c>
      <c r="D15" s="4">
        <v>140</v>
      </c>
      <c r="E15" s="5">
        <v>0.70351758793969854</v>
      </c>
      <c r="F15" s="4">
        <v>118</v>
      </c>
      <c r="G15" s="5">
        <v>0.59296482412060303</v>
      </c>
      <c r="H15" s="6">
        <v>2.8628571428571425</v>
      </c>
      <c r="I15" s="58"/>
    </row>
    <row r="16" spans="1:12" x14ac:dyDescent="0.25">
      <c r="A16" s="162"/>
      <c r="B16" s="7" t="s">
        <v>47</v>
      </c>
      <c r="C16" s="4">
        <v>172</v>
      </c>
      <c r="D16" s="4">
        <v>140</v>
      </c>
      <c r="E16" s="5">
        <v>0.81395348837209303</v>
      </c>
      <c r="F16" s="4">
        <v>114</v>
      </c>
      <c r="G16" s="5">
        <v>0.66279069767441856</v>
      </c>
      <c r="H16" s="6">
        <v>2.9287769784172659</v>
      </c>
      <c r="I16" s="58"/>
    </row>
    <row r="17" spans="1:9" x14ac:dyDescent="0.25">
      <c r="A17" s="163"/>
      <c r="B17" s="54" t="s">
        <v>30</v>
      </c>
      <c r="C17" s="17">
        <f>IFERROR(SUM(C12:C16), "--")</f>
        <v>993</v>
      </c>
      <c r="D17" s="17">
        <f>IFERROR(SUM(D12:D16), "--")</f>
        <v>724</v>
      </c>
      <c r="E17" s="102">
        <f>IFERROR(D17/C17, "--" )</f>
        <v>0.72910372608257801</v>
      </c>
      <c r="F17" s="17">
        <f>IFERROR(SUM(F12:F16), "--")</f>
        <v>601</v>
      </c>
      <c r="G17" s="102">
        <f>IFERROR(F17/C17, "--" )</f>
        <v>0.60523665659617321</v>
      </c>
      <c r="H17" s="103" t="s">
        <v>32</v>
      </c>
      <c r="I17" s="58"/>
    </row>
    <row r="18" spans="1:9" ht="15" customHeight="1" x14ac:dyDescent="0.25">
      <c r="A18" s="154" t="s">
        <v>105</v>
      </c>
      <c r="B18" s="87" t="s">
        <v>0</v>
      </c>
      <c r="C18" s="88">
        <v>61</v>
      </c>
      <c r="D18" s="88">
        <v>55</v>
      </c>
      <c r="E18" s="90">
        <v>0.90163934426229508</v>
      </c>
      <c r="F18" s="88">
        <v>41</v>
      </c>
      <c r="G18" s="90">
        <v>0.67213114754098358</v>
      </c>
      <c r="H18" s="89">
        <v>2.6909090909090909</v>
      </c>
    </row>
    <row r="19" spans="1:9" x14ac:dyDescent="0.25">
      <c r="A19" s="155"/>
      <c r="B19" s="87" t="s">
        <v>1</v>
      </c>
      <c r="C19" s="88">
        <v>70</v>
      </c>
      <c r="D19" s="88">
        <v>61</v>
      </c>
      <c r="E19" s="90">
        <v>0.87142857142857144</v>
      </c>
      <c r="F19" s="88">
        <v>57</v>
      </c>
      <c r="G19" s="90">
        <v>0.81428571428571428</v>
      </c>
      <c r="H19" s="89">
        <v>3.0163934426229506</v>
      </c>
      <c r="I19" s="58"/>
    </row>
    <row r="20" spans="1:9" x14ac:dyDescent="0.25">
      <c r="A20" s="155"/>
      <c r="B20" s="87" t="s">
        <v>2</v>
      </c>
      <c r="C20" s="88">
        <v>75</v>
      </c>
      <c r="D20" s="88">
        <v>52</v>
      </c>
      <c r="E20" s="90">
        <v>0.69333333333333336</v>
      </c>
      <c r="F20" s="88">
        <v>45</v>
      </c>
      <c r="G20" s="90">
        <v>0.6</v>
      </c>
      <c r="H20" s="89">
        <v>2.9038461538461537</v>
      </c>
      <c r="I20" s="58"/>
    </row>
    <row r="21" spans="1:9" x14ac:dyDescent="0.25">
      <c r="A21" s="155"/>
      <c r="B21" s="87" t="s">
        <v>48</v>
      </c>
      <c r="C21" s="88">
        <v>65</v>
      </c>
      <c r="D21" s="88">
        <v>46</v>
      </c>
      <c r="E21" s="90">
        <v>0.70769230769230773</v>
      </c>
      <c r="F21" s="88">
        <v>43</v>
      </c>
      <c r="G21" s="90">
        <v>0.66153846153846152</v>
      </c>
      <c r="H21" s="89">
        <v>3.5</v>
      </c>
      <c r="I21" s="58"/>
    </row>
    <row r="22" spans="1:9" x14ac:dyDescent="0.25">
      <c r="A22" s="155"/>
      <c r="B22" s="87" t="s">
        <v>47</v>
      </c>
      <c r="C22" s="88">
        <v>48</v>
      </c>
      <c r="D22" s="88">
        <v>39</v>
      </c>
      <c r="E22" s="90">
        <v>0.8125</v>
      </c>
      <c r="F22" s="88">
        <v>37</v>
      </c>
      <c r="G22" s="90">
        <v>0.77083333333333337</v>
      </c>
      <c r="H22" s="89">
        <v>3.2051282051282053</v>
      </c>
      <c r="I22" s="58"/>
    </row>
    <row r="23" spans="1:9" x14ac:dyDescent="0.25">
      <c r="A23" s="156"/>
      <c r="B23" s="95" t="s">
        <v>30</v>
      </c>
      <c r="C23" s="107">
        <f>IFERROR(SUM(C18:C22), "--")</f>
        <v>319</v>
      </c>
      <c r="D23" s="107">
        <f>IFERROR(SUM(D18:D22), "--")</f>
        <v>253</v>
      </c>
      <c r="E23" s="109">
        <f>IFERROR(D23/C23, "--" )</f>
        <v>0.7931034482758621</v>
      </c>
      <c r="F23" s="107">
        <f>IFERROR(SUM(F18:F22), "--")</f>
        <v>223</v>
      </c>
      <c r="G23" s="109">
        <f>IFERROR(F23/C23, "--" )</f>
        <v>0.69905956112852663</v>
      </c>
      <c r="H23" s="108" t="s">
        <v>32</v>
      </c>
      <c r="I23" s="58"/>
    </row>
    <row r="24" spans="1:9" ht="15" customHeight="1" x14ac:dyDescent="0.25">
      <c r="A24" s="161" t="s">
        <v>106</v>
      </c>
      <c r="B24" s="7" t="s">
        <v>0</v>
      </c>
      <c r="C24" s="4">
        <v>32</v>
      </c>
      <c r="D24" s="4">
        <v>23</v>
      </c>
      <c r="E24" s="5">
        <v>0.71875</v>
      </c>
      <c r="F24" s="4">
        <v>18</v>
      </c>
      <c r="G24" s="5">
        <v>0.5625</v>
      </c>
      <c r="H24" s="6">
        <v>2.6086956521739131</v>
      </c>
    </row>
    <row r="25" spans="1:9" x14ac:dyDescent="0.25">
      <c r="A25" s="162"/>
      <c r="B25" s="7" t="s">
        <v>1</v>
      </c>
      <c r="C25" s="20" t="s">
        <v>32</v>
      </c>
      <c r="D25" s="20" t="s">
        <v>32</v>
      </c>
      <c r="E25" s="113" t="s">
        <v>32</v>
      </c>
      <c r="F25" s="20" t="s">
        <v>32</v>
      </c>
      <c r="G25" s="113" t="s">
        <v>32</v>
      </c>
      <c r="H25" s="114" t="s">
        <v>32</v>
      </c>
      <c r="I25" s="58"/>
    </row>
    <row r="26" spans="1:9" x14ac:dyDescent="0.25">
      <c r="A26" s="162"/>
      <c r="B26" s="7" t="s">
        <v>2</v>
      </c>
      <c r="C26" s="20" t="s">
        <v>32</v>
      </c>
      <c r="D26" s="20" t="s">
        <v>32</v>
      </c>
      <c r="E26" s="113" t="s">
        <v>32</v>
      </c>
      <c r="F26" s="20" t="s">
        <v>32</v>
      </c>
      <c r="G26" s="113" t="s">
        <v>32</v>
      </c>
      <c r="H26" s="114" t="s">
        <v>32</v>
      </c>
      <c r="I26" s="58"/>
    </row>
    <row r="27" spans="1:9" x14ac:dyDescent="0.25">
      <c r="A27" s="162"/>
      <c r="B27" s="7" t="s">
        <v>48</v>
      </c>
      <c r="C27" s="115" t="s">
        <v>32</v>
      </c>
      <c r="D27" s="115" t="s">
        <v>32</v>
      </c>
      <c r="E27" s="52" t="s">
        <v>32</v>
      </c>
      <c r="F27" s="115" t="s">
        <v>32</v>
      </c>
      <c r="G27" s="52" t="s">
        <v>32</v>
      </c>
      <c r="H27" s="115" t="s">
        <v>32</v>
      </c>
      <c r="I27" s="58"/>
    </row>
    <row r="28" spans="1:9" x14ac:dyDescent="0.25">
      <c r="A28" s="162"/>
      <c r="B28" s="7" t="s">
        <v>47</v>
      </c>
      <c r="C28" s="4">
        <v>18</v>
      </c>
      <c r="D28" s="4">
        <v>15</v>
      </c>
      <c r="E28" s="5">
        <v>0.83333333333333337</v>
      </c>
      <c r="F28" s="4">
        <v>15</v>
      </c>
      <c r="G28" s="5">
        <v>0.83333333333333337</v>
      </c>
      <c r="H28" s="6">
        <v>3.9333333333333331</v>
      </c>
      <c r="I28" s="58"/>
    </row>
    <row r="29" spans="1:9" x14ac:dyDescent="0.25">
      <c r="A29" s="163"/>
      <c r="B29" s="54" t="s">
        <v>30</v>
      </c>
      <c r="C29" s="17">
        <f>IFERROR(SUM(C24:C28), "--")</f>
        <v>50</v>
      </c>
      <c r="D29" s="17">
        <f>IFERROR(SUM(D24:D28), "--")</f>
        <v>38</v>
      </c>
      <c r="E29" s="102">
        <f>IFERROR(D29/C29, "--" )</f>
        <v>0.76</v>
      </c>
      <c r="F29" s="17">
        <f>IFERROR(SUM(F24:F28), "--")</f>
        <v>33</v>
      </c>
      <c r="G29" s="102">
        <f>IFERROR(F29/C29, "--" )</f>
        <v>0.66</v>
      </c>
      <c r="H29" s="103" t="s">
        <v>32</v>
      </c>
      <c r="I29" s="58"/>
    </row>
    <row r="30" spans="1:9" ht="15" customHeight="1" x14ac:dyDescent="0.25">
      <c r="A30" s="154" t="s">
        <v>107</v>
      </c>
      <c r="B30" s="87" t="s">
        <v>0</v>
      </c>
      <c r="C30" s="88">
        <v>62</v>
      </c>
      <c r="D30" s="88">
        <v>49</v>
      </c>
      <c r="E30" s="90">
        <v>0.79032258064516125</v>
      </c>
      <c r="F30" s="88">
        <v>33</v>
      </c>
      <c r="G30" s="90">
        <v>0.532258064516129</v>
      </c>
      <c r="H30" s="89">
        <v>2.4489795918367347</v>
      </c>
    </row>
    <row r="31" spans="1:9" x14ac:dyDescent="0.25">
      <c r="A31" s="155"/>
      <c r="B31" s="87" t="s">
        <v>1</v>
      </c>
      <c r="C31" s="88">
        <v>49</v>
      </c>
      <c r="D31" s="88">
        <v>43</v>
      </c>
      <c r="E31" s="90">
        <v>0.87755102040816324</v>
      </c>
      <c r="F31" s="88">
        <v>36</v>
      </c>
      <c r="G31" s="90">
        <v>0.73469387755102045</v>
      </c>
      <c r="H31" s="89">
        <v>2.7674418604651163</v>
      </c>
      <c r="I31" s="58"/>
    </row>
    <row r="32" spans="1:9" x14ac:dyDescent="0.25">
      <c r="A32" s="155"/>
      <c r="B32" s="87" t="s">
        <v>2</v>
      </c>
      <c r="C32" s="88">
        <v>48</v>
      </c>
      <c r="D32" s="88">
        <v>34</v>
      </c>
      <c r="E32" s="90">
        <v>0.70833333333333337</v>
      </c>
      <c r="F32" s="88">
        <v>27</v>
      </c>
      <c r="G32" s="90">
        <v>0.5625</v>
      </c>
      <c r="H32" s="89">
        <v>2.6470588235294117</v>
      </c>
      <c r="I32" s="58"/>
    </row>
    <row r="33" spans="1:9" x14ac:dyDescent="0.25">
      <c r="A33" s="155"/>
      <c r="B33" s="87" t="s">
        <v>48</v>
      </c>
      <c r="C33" s="88">
        <v>50</v>
      </c>
      <c r="D33" s="88">
        <v>36</v>
      </c>
      <c r="E33" s="90">
        <v>0.72</v>
      </c>
      <c r="F33" s="88">
        <v>35</v>
      </c>
      <c r="G33" s="90">
        <v>0.7</v>
      </c>
      <c r="H33" s="89">
        <v>3.7777777777777777</v>
      </c>
      <c r="I33" s="58"/>
    </row>
    <row r="34" spans="1:9" x14ac:dyDescent="0.25">
      <c r="A34" s="155"/>
      <c r="B34" s="87" t="s">
        <v>47</v>
      </c>
      <c r="C34" s="88">
        <v>45</v>
      </c>
      <c r="D34" s="88">
        <v>36</v>
      </c>
      <c r="E34" s="90">
        <v>0.8</v>
      </c>
      <c r="F34" s="88">
        <v>28</v>
      </c>
      <c r="G34" s="90">
        <v>0.62222222222222223</v>
      </c>
      <c r="H34" s="89">
        <v>2.6388888888888888</v>
      </c>
      <c r="I34" s="58"/>
    </row>
    <row r="35" spans="1:9" x14ac:dyDescent="0.25">
      <c r="A35" s="156"/>
      <c r="B35" s="95" t="s">
        <v>30</v>
      </c>
      <c r="C35" s="107">
        <f>IFERROR(SUM(C30:C34), "--")</f>
        <v>254</v>
      </c>
      <c r="D35" s="107">
        <f>IFERROR(SUM(D30:D34), "--")</f>
        <v>198</v>
      </c>
      <c r="E35" s="109">
        <f>IFERROR(D35/C35, "--" )</f>
        <v>0.77952755905511806</v>
      </c>
      <c r="F35" s="107">
        <f>IFERROR(SUM(F30:F34), "--")</f>
        <v>159</v>
      </c>
      <c r="G35" s="109">
        <f>IFERROR(F35/C35, "--" )</f>
        <v>0.62598425196850394</v>
      </c>
      <c r="H35" s="108" t="s">
        <v>32</v>
      </c>
      <c r="I35" s="58"/>
    </row>
    <row r="36" spans="1:9" ht="15" customHeight="1" x14ac:dyDescent="0.25">
      <c r="A36" s="161" t="s">
        <v>108</v>
      </c>
      <c r="B36" s="7" t="s">
        <v>0</v>
      </c>
      <c r="C36" s="4">
        <v>25</v>
      </c>
      <c r="D36" s="4">
        <v>23</v>
      </c>
      <c r="E36" s="15">
        <v>0.92</v>
      </c>
      <c r="F36" s="4">
        <v>18</v>
      </c>
      <c r="G36" s="15">
        <v>0.72</v>
      </c>
      <c r="H36" s="14">
        <v>2.5454545454545454</v>
      </c>
    </row>
    <row r="37" spans="1:9" x14ac:dyDescent="0.25">
      <c r="A37" s="162"/>
      <c r="B37" s="7" t="s">
        <v>1</v>
      </c>
      <c r="C37" s="4">
        <v>19</v>
      </c>
      <c r="D37" s="4">
        <v>13</v>
      </c>
      <c r="E37" s="5">
        <v>0.68421052631578949</v>
      </c>
      <c r="F37" s="4">
        <v>8</v>
      </c>
      <c r="G37" s="5">
        <v>0.42105263157894735</v>
      </c>
      <c r="H37" s="6">
        <v>2.5083333333333333</v>
      </c>
      <c r="I37" s="58"/>
    </row>
    <row r="38" spans="1:9" x14ac:dyDescent="0.25">
      <c r="A38" s="162"/>
      <c r="B38" s="7" t="s">
        <v>2</v>
      </c>
      <c r="C38" s="4">
        <v>21</v>
      </c>
      <c r="D38" s="4">
        <v>20</v>
      </c>
      <c r="E38" s="5">
        <v>0.95238095238095233</v>
      </c>
      <c r="F38" s="4">
        <v>18</v>
      </c>
      <c r="G38" s="5">
        <v>0.8571428571428571</v>
      </c>
      <c r="H38" s="6">
        <v>3.03</v>
      </c>
      <c r="I38" s="58"/>
    </row>
    <row r="39" spans="1:9" x14ac:dyDescent="0.25">
      <c r="A39" s="162"/>
      <c r="B39" s="7" t="s">
        <v>48</v>
      </c>
      <c r="C39" s="4">
        <v>18</v>
      </c>
      <c r="D39" s="4">
        <v>17</v>
      </c>
      <c r="E39" s="5">
        <v>0.94444444444444442</v>
      </c>
      <c r="F39" s="4">
        <v>14</v>
      </c>
      <c r="G39" s="5">
        <v>0.77777777777777779</v>
      </c>
      <c r="H39" s="6">
        <v>3.3812500000000001</v>
      </c>
      <c r="I39" s="58"/>
    </row>
    <row r="40" spans="1:9" x14ac:dyDescent="0.25">
      <c r="A40" s="162"/>
      <c r="B40" s="7" t="s">
        <v>47</v>
      </c>
      <c r="C40" s="4">
        <v>18</v>
      </c>
      <c r="D40" s="4">
        <v>17</v>
      </c>
      <c r="E40" s="5">
        <v>0.94444444444444442</v>
      </c>
      <c r="F40" s="4">
        <v>13</v>
      </c>
      <c r="G40" s="5">
        <v>0.72222222222222221</v>
      </c>
      <c r="H40" s="6">
        <v>2.7937500000000002</v>
      </c>
      <c r="I40" s="58"/>
    </row>
    <row r="41" spans="1:9" x14ac:dyDescent="0.25">
      <c r="A41" s="163"/>
      <c r="B41" s="54" t="s">
        <v>30</v>
      </c>
      <c r="C41" s="17">
        <f>IFERROR(SUM(C36:C40), "--")</f>
        <v>101</v>
      </c>
      <c r="D41" s="17">
        <f>IFERROR(SUM(D36:D40), "--")</f>
        <v>90</v>
      </c>
      <c r="E41" s="102">
        <f>IFERROR(D41/C41, "--" )</f>
        <v>0.8910891089108911</v>
      </c>
      <c r="F41" s="17">
        <f>IFERROR(SUM(F36:F40), "--")</f>
        <v>71</v>
      </c>
      <c r="G41" s="102">
        <f>IFERROR(F41/C41, "--" )</f>
        <v>0.70297029702970293</v>
      </c>
      <c r="H41" s="103" t="s">
        <v>32</v>
      </c>
      <c r="I41" s="58"/>
    </row>
    <row r="42" spans="1:9" ht="15" customHeight="1" x14ac:dyDescent="0.25">
      <c r="A42" s="154" t="s">
        <v>109</v>
      </c>
      <c r="B42" s="87" t="s">
        <v>0</v>
      </c>
      <c r="C42" s="88">
        <v>26</v>
      </c>
      <c r="D42" s="88">
        <v>17</v>
      </c>
      <c r="E42" s="90">
        <v>0.65384615384615385</v>
      </c>
      <c r="F42" s="88">
        <v>15</v>
      </c>
      <c r="G42" s="90">
        <v>0.57692307692307687</v>
      </c>
      <c r="H42" s="89">
        <v>3.0117647058823525</v>
      </c>
    </row>
    <row r="43" spans="1:9" x14ac:dyDescent="0.25">
      <c r="A43" s="155"/>
      <c r="B43" s="87" t="s">
        <v>1</v>
      </c>
      <c r="C43" s="116" t="s">
        <v>32</v>
      </c>
      <c r="D43" s="116" t="s">
        <v>32</v>
      </c>
      <c r="E43" s="117" t="s">
        <v>32</v>
      </c>
      <c r="F43" s="116" t="s">
        <v>32</v>
      </c>
      <c r="G43" s="117" t="s">
        <v>32</v>
      </c>
      <c r="H43" s="118" t="s">
        <v>32</v>
      </c>
      <c r="I43" s="58"/>
    </row>
    <row r="44" spans="1:9" x14ac:dyDescent="0.25">
      <c r="A44" s="155"/>
      <c r="B44" s="87" t="s">
        <v>2</v>
      </c>
      <c r="C44" s="116" t="s">
        <v>32</v>
      </c>
      <c r="D44" s="116" t="s">
        <v>32</v>
      </c>
      <c r="E44" s="117" t="s">
        <v>32</v>
      </c>
      <c r="F44" s="116" t="s">
        <v>32</v>
      </c>
      <c r="G44" s="117" t="s">
        <v>32</v>
      </c>
      <c r="H44" s="118" t="s">
        <v>32</v>
      </c>
      <c r="I44" s="58"/>
    </row>
    <row r="45" spans="1:9" x14ac:dyDescent="0.25">
      <c r="A45" s="155"/>
      <c r="B45" s="87" t="s">
        <v>48</v>
      </c>
      <c r="C45" s="116" t="s">
        <v>32</v>
      </c>
      <c r="D45" s="116" t="s">
        <v>32</v>
      </c>
      <c r="E45" s="117" t="s">
        <v>32</v>
      </c>
      <c r="F45" s="116" t="s">
        <v>32</v>
      </c>
      <c r="G45" s="117" t="s">
        <v>32</v>
      </c>
      <c r="H45" s="118" t="s">
        <v>32</v>
      </c>
      <c r="I45" s="58"/>
    </row>
    <row r="46" spans="1:9" x14ac:dyDescent="0.25">
      <c r="A46" s="155"/>
      <c r="B46" s="87" t="s">
        <v>47</v>
      </c>
      <c r="C46" s="116" t="s">
        <v>32</v>
      </c>
      <c r="D46" s="116" t="s">
        <v>32</v>
      </c>
      <c r="E46" s="117" t="s">
        <v>32</v>
      </c>
      <c r="F46" s="116" t="s">
        <v>32</v>
      </c>
      <c r="G46" s="117" t="s">
        <v>32</v>
      </c>
      <c r="H46" s="118" t="s">
        <v>32</v>
      </c>
      <c r="I46" s="58"/>
    </row>
    <row r="47" spans="1:9" x14ac:dyDescent="0.25">
      <c r="A47" s="156"/>
      <c r="B47" s="95" t="s">
        <v>30</v>
      </c>
      <c r="C47" s="107">
        <f>IFERROR(SUM(C42:C46), "--")</f>
        <v>26</v>
      </c>
      <c r="D47" s="107">
        <f>IFERROR(SUM(D42:D46), "--")</f>
        <v>17</v>
      </c>
      <c r="E47" s="109">
        <f>IFERROR(D47/C47, "--" )</f>
        <v>0.65384615384615385</v>
      </c>
      <c r="F47" s="107">
        <f>IFERROR(SUM(F42:F46), "--")</f>
        <v>15</v>
      </c>
      <c r="G47" s="109">
        <f>IFERROR(F47/C47, "--" )</f>
        <v>0.57692307692307687</v>
      </c>
      <c r="H47" s="108" t="s">
        <v>32</v>
      </c>
      <c r="I47" s="58"/>
    </row>
    <row r="48" spans="1:9" ht="15" customHeight="1" x14ac:dyDescent="0.25">
      <c r="A48" s="160" t="s">
        <v>110</v>
      </c>
      <c r="B48" s="7" t="s">
        <v>0</v>
      </c>
      <c r="C48" s="4">
        <v>29</v>
      </c>
      <c r="D48" s="4">
        <v>27</v>
      </c>
      <c r="E48" s="15">
        <v>0.93103448275862066</v>
      </c>
      <c r="F48" s="4">
        <v>19</v>
      </c>
      <c r="G48" s="15">
        <v>0.65517241379310343</v>
      </c>
      <c r="H48" s="14">
        <v>2.5555555555555554</v>
      </c>
    </row>
    <row r="49" spans="1:8" x14ac:dyDescent="0.25">
      <c r="A49" s="160"/>
      <c r="B49" s="7" t="s">
        <v>1</v>
      </c>
      <c r="C49" s="4">
        <v>21</v>
      </c>
      <c r="D49" s="4">
        <v>19</v>
      </c>
      <c r="E49" s="5">
        <v>0.90476190476190477</v>
      </c>
      <c r="F49" s="4">
        <v>16</v>
      </c>
      <c r="G49" s="5">
        <v>0.76190476190476186</v>
      </c>
      <c r="H49" s="6">
        <v>3.1052631578947367</v>
      </c>
    </row>
    <row r="50" spans="1:8" x14ac:dyDescent="0.25">
      <c r="A50" s="160"/>
      <c r="B50" s="7" t="s">
        <v>2</v>
      </c>
      <c r="C50" s="4">
        <v>18</v>
      </c>
      <c r="D50" s="4">
        <v>14</v>
      </c>
      <c r="E50" s="5">
        <v>0.77777777777777779</v>
      </c>
      <c r="F50" s="4">
        <v>13</v>
      </c>
      <c r="G50" s="5">
        <v>0.72222222222222221</v>
      </c>
      <c r="H50" s="6">
        <v>3.2142857142857144</v>
      </c>
    </row>
    <row r="51" spans="1:8" x14ac:dyDescent="0.25">
      <c r="A51" s="160"/>
      <c r="B51" s="7" t="s">
        <v>48</v>
      </c>
      <c r="C51" s="4">
        <v>22</v>
      </c>
      <c r="D51" s="4">
        <v>18</v>
      </c>
      <c r="E51" s="5">
        <v>0.81818181818181823</v>
      </c>
      <c r="F51" s="4">
        <v>13</v>
      </c>
      <c r="G51" s="5">
        <v>0.59090909090909094</v>
      </c>
      <c r="H51" s="6">
        <v>2.6833333333333331</v>
      </c>
    </row>
    <row r="52" spans="1:8" x14ac:dyDescent="0.25">
      <c r="A52" s="160"/>
      <c r="B52" s="7" t="s">
        <v>47</v>
      </c>
      <c r="C52" s="4">
        <v>35</v>
      </c>
      <c r="D52" s="4">
        <v>29</v>
      </c>
      <c r="E52" s="5">
        <v>0.82857142857142863</v>
      </c>
      <c r="F52" s="4">
        <v>26</v>
      </c>
      <c r="G52" s="5">
        <v>0.74285714285714288</v>
      </c>
      <c r="H52" s="6">
        <v>3.2827586206896551</v>
      </c>
    </row>
    <row r="53" spans="1:8" x14ac:dyDescent="0.25">
      <c r="A53" s="160"/>
      <c r="B53" s="54" t="s">
        <v>30</v>
      </c>
      <c r="C53" s="17">
        <f>IFERROR(SUM(C48:C52), "--")</f>
        <v>125</v>
      </c>
      <c r="D53" s="17">
        <f>IFERROR(SUM(D48:D52), "--")</f>
        <v>107</v>
      </c>
      <c r="E53" s="102">
        <f>IFERROR(D53/C53, "--" )</f>
        <v>0.85599999999999998</v>
      </c>
      <c r="F53" s="17">
        <f>IFERROR(SUM(F48:F52), "--")</f>
        <v>87</v>
      </c>
      <c r="G53" s="102">
        <f>IFERROR(F53/C53, "--" )</f>
        <v>0.69599999999999995</v>
      </c>
      <c r="H53" s="103" t="s">
        <v>32</v>
      </c>
    </row>
    <row r="54" spans="1:8" x14ac:dyDescent="0.25">
      <c r="A54" s="154" t="s">
        <v>111</v>
      </c>
      <c r="B54" s="87" t="s">
        <v>0</v>
      </c>
      <c r="C54" s="88">
        <v>43</v>
      </c>
      <c r="D54" s="88">
        <v>25</v>
      </c>
      <c r="E54" s="90">
        <v>0.58139534883720934</v>
      </c>
      <c r="F54" s="88">
        <v>20</v>
      </c>
      <c r="G54" s="90">
        <v>0.46511627906976744</v>
      </c>
      <c r="H54" s="89">
        <v>2.5541666666666667</v>
      </c>
    </row>
    <row r="55" spans="1:8" x14ac:dyDescent="0.25">
      <c r="A55" s="155"/>
      <c r="B55" s="87" t="s">
        <v>1</v>
      </c>
      <c r="C55" s="88">
        <v>28</v>
      </c>
      <c r="D55" s="88">
        <v>23</v>
      </c>
      <c r="E55" s="90">
        <v>0.8214285714285714</v>
      </c>
      <c r="F55" s="88">
        <v>16</v>
      </c>
      <c r="G55" s="90">
        <v>0.5714285714285714</v>
      </c>
      <c r="H55" s="89">
        <v>2.2000000000000002</v>
      </c>
    </row>
    <row r="56" spans="1:8" x14ac:dyDescent="0.25">
      <c r="A56" s="155"/>
      <c r="B56" s="87" t="s">
        <v>2</v>
      </c>
      <c r="C56" s="88">
        <v>27</v>
      </c>
      <c r="D56" s="88">
        <v>19</v>
      </c>
      <c r="E56" s="90">
        <v>0.70370370370370372</v>
      </c>
      <c r="F56" s="88">
        <v>16</v>
      </c>
      <c r="G56" s="90">
        <v>0.59259259259259256</v>
      </c>
      <c r="H56" s="89">
        <v>2.9285714285714284</v>
      </c>
    </row>
    <row r="57" spans="1:8" x14ac:dyDescent="0.25">
      <c r="A57" s="155"/>
      <c r="B57" s="87" t="s">
        <v>48</v>
      </c>
      <c r="C57" s="88">
        <v>21</v>
      </c>
      <c r="D57" s="88">
        <v>15</v>
      </c>
      <c r="E57" s="90">
        <v>0.7142857142857143</v>
      </c>
      <c r="F57" s="88">
        <v>11</v>
      </c>
      <c r="G57" s="90">
        <v>0.52380952380952384</v>
      </c>
      <c r="H57" s="89">
        <v>2.6199999999999997</v>
      </c>
    </row>
    <row r="58" spans="1:8" x14ac:dyDescent="0.25">
      <c r="A58" s="155"/>
      <c r="B58" s="87" t="s">
        <v>47</v>
      </c>
      <c r="C58" s="88">
        <v>28</v>
      </c>
      <c r="D58" s="88">
        <v>25</v>
      </c>
      <c r="E58" s="90">
        <v>0.8928571428571429</v>
      </c>
      <c r="F58" s="88">
        <v>12</v>
      </c>
      <c r="G58" s="90">
        <v>0.42857142857142855</v>
      </c>
      <c r="H58" s="89">
        <v>1.6719999999999999</v>
      </c>
    </row>
    <row r="59" spans="1:8" x14ac:dyDescent="0.25">
      <c r="A59" s="156"/>
      <c r="B59" s="95" t="s">
        <v>30</v>
      </c>
      <c r="C59" s="107">
        <f>IFERROR(SUM(C54:C58), "--")</f>
        <v>147</v>
      </c>
      <c r="D59" s="107">
        <f>IFERROR(SUM(D54:D58), "--")</f>
        <v>107</v>
      </c>
      <c r="E59" s="109">
        <f>IFERROR(D59/C59, "--" )</f>
        <v>0.72789115646258506</v>
      </c>
      <c r="F59" s="107">
        <f>IFERROR(SUM(F54:F58), "--")</f>
        <v>75</v>
      </c>
      <c r="G59" s="109">
        <f>IFERROR(F59/C59, "--" )</f>
        <v>0.51020408163265307</v>
      </c>
      <c r="H59" s="108" t="s">
        <v>32</v>
      </c>
    </row>
    <row r="60" spans="1:8" x14ac:dyDescent="0.25">
      <c r="A60" s="161" t="s">
        <v>112</v>
      </c>
      <c r="B60" s="7" t="s">
        <v>0</v>
      </c>
      <c r="C60" s="4">
        <v>6</v>
      </c>
      <c r="D60" s="4">
        <v>4</v>
      </c>
      <c r="E60" s="15">
        <v>0.66666666666666663</v>
      </c>
      <c r="F60" s="4">
        <v>3</v>
      </c>
      <c r="G60" s="15">
        <v>0.5</v>
      </c>
      <c r="H60" s="14">
        <v>3</v>
      </c>
    </row>
    <row r="61" spans="1:8" x14ac:dyDescent="0.25">
      <c r="A61" s="162"/>
      <c r="B61" s="7" t="s">
        <v>1</v>
      </c>
      <c r="C61" s="4" t="s">
        <v>32</v>
      </c>
      <c r="D61" s="4" t="s">
        <v>32</v>
      </c>
      <c r="E61" s="5" t="s">
        <v>32</v>
      </c>
      <c r="F61" s="4" t="s">
        <v>32</v>
      </c>
      <c r="G61" s="5" t="s">
        <v>32</v>
      </c>
      <c r="H61" s="6" t="s">
        <v>32</v>
      </c>
    </row>
    <row r="62" spans="1:8" x14ac:dyDescent="0.25">
      <c r="A62" s="162"/>
      <c r="B62" s="7" t="s">
        <v>2</v>
      </c>
      <c r="C62" s="4">
        <v>19</v>
      </c>
      <c r="D62" s="4">
        <v>17</v>
      </c>
      <c r="E62" s="5">
        <v>0.89473684210526316</v>
      </c>
      <c r="F62" s="4">
        <v>13</v>
      </c>
      <c r="G62" s="5">
        <v>0.68421052631578949</v>
      </c>
      <c r="H62" s="6">
        <v>2.6142857142857139</v>
      </c>
    </row>
    <row r="63" spans="1:8" x14ac:dyDescent="0.25">
      <c r="A63" s="162"/>
      <c r="B63" s="7" t="s">
        <v>48</v>
      </c>
      <c r="C63" s="4">
        <v>14</v>
      </c>
      <c r="D63" s="4">
        <v>13</v>
      </c>
      <c r="E63" s="5">
        <v>0.9285714285714286</v>
      </c>
      <c r="F63" s="4">
        <v>12</v>
      </c>
      <c r="G63" s="5">
        <v>0.8571428571428571</v>
      </c>
      <c r="H63" s="6">
        <v>2.8461538461538463</v>
      </c>
    </row>
    <row r="64" spans="1:8" x14ac:dyDescent="0.25">
      <c r="A64" s="162"/>
      <c r="B64" s="7" t="s">
        <v>47</v>
      </c>
      <c r="C64" s="4">
        <v>10</v>
      </c>
      <c r="D64" s="4">
        <v>7</v>
      </c>
      <c r="E64" s="5">
        <v>0.7</v>
      </c>
      <c r="F64" s="4">
        <v>3</v>
      </c>
      <c r="G64" s="5">
        <v>0.3</v>
      </c>
      <c r="H64" s="6">
        <v>1.7142857142857142</v>
      </c>
    </row>
    <row r="65" spans="1:8" x14ac:dyDescent="0.25">
      <c r="A65" s="163"/>
      <c r="B65" s="54" t="s">
        <v>30</v>
      </c>
      <c r="C65" s="17">
        <f>IFERROR(SUM(C60:C64), "--")</f>
        <v>49</v>
      </c>
      <c r="D65" s="17">
        <f>IFERROR(SUM(D60:D64), "--")</f>
        <v>41</v>
      </c>
      <c r="E65" s="102">
        <f>IFERROR(D65/C65, "--" )</f>
        <v>0.83673469387755106</v>
      </c>
      <c r="F65" s="17">
        <f>IFERROR(SUM(F60:F64), "--")</f>
        <v>31</v>
      </c>
      <c r="G65" s="102">
        <f>IFERROR(F65/C65, "--" )</f>
        <v>0.63265306122448983</v>
      </c>
      <c r="H65" s="103" t="s">
        <v>32</v>
      </c>
    </row>
    <row r="66" spans="1:8" x14ac:dyDescent="0.25">
      <c r="A66" s="154" t="s">
        <v>113</v>
      </c>
      <c r="B66" s="87" t="s">
        <v>0</v>
      </c>
      <c r="C66" s="88">
        <v>8</v>
      </c>
      <c r="D66" s="88">
        <v>8</v>
      </c>
      <c r="E66" s="90">
        <v>1</v>
      </c>
      <c r="F66" s="88">
        <v>8</v>
      </c>
      <c r="G66" s="90">
        <v>1</v>
      </c>
      <c r="H66" s="89">
        <v>4</v>
      </c>
    </row>
    <row r="67" spans="1:8" x14ac:dyDescent="0.25">
      <c r="A67" s="155"/>
      <c r="B67" s="87" t="s">
        <v>1</v>
      </c>
      <c r="C67" s="88">
        <v>8</v>
      </c>
      <c r="D67" s="88">
        <v>7</v>
      </c>
      <c r="E67" s="90">
        <v>0.875</v>
      </c>
      <c r="F67" s="88">
        <v>7</v>
      </c>
      <c r="G67" s="90">
        <v>0.875</v>
      </c>
      <c r="H67" s="89">
        <v>3.7142857142857144</v>
      </c>
    </row>
    <row r="68" spans="1:8" x14ac:dyDescent="0.25">
      <c r="A68" s="155"/>
      <c r="B68" s="87" t="s">
        <v>2</v>
      </c>
      <c r="C68" s="88">
        <v>14</v>
      </c>
      <c r="D68" s="88">
        <v>14</v>
      </c>
      <c r="E68" s="90">
        <v>1</v>
      </c>
      <c r="F68" s="88">
        <v>14</v>
      </c>
      <c r="G68" s="90">
        <v>1</v>
      </c>
      <c r="H68" s="89">
        <v>3.6428571428571428</v>
      </c>
    </row>
    <row r="69" spans="1:8" x14ac:dyDescent="0.25">
      <c r="A69" s="155"/>
      <c r="B69" s="87" t="s">
        <v>48</v>
      </c>
      <c r="C69" s="88">
        <v>10</v>
      </c>
      <c r="D69" s="88">
        <v>10</v>
      </c>
      <c r="E69" s="90">
        <v>1</v>
      </c>
      <c r="F69" s="88">
        <v>7</v>
      </c>
      <c r="G69" s="90">
        <v>0.7</v>
      </c>
      <c r="H69" s="89">
        <v>2.7444444444444449</v>
      </c>
    </row>
    <row r="70" spans="1:8" x14ac:dyDescent="0.25">
      <c r="A70" s="155"/>
      <c r="B70" s="87" t="s">
        <v>47</v>
      </c>
      <c r="C70" s="88">
        <v>4</v>
      </c>
      <c r="D70" s="88">
        <v>4</v>
      </c>
      <c r="E70" s="90">
        <v>1</v>
      </c>
      <c r="F70" s="88">
        <v>4</v>
      </c>
      <c r="G70" s="90">
        <v>1</v>
      </c>
      <c r="H70" s="89">
        <v>4</v>
      </c>
    </row>
    <row r="71" spans="1:8" x14ac:dyDescent="0.25">
      <c r="A71" s="156"/>
      <c r="B71" s="95" t="s">
        <v>30</v>
      </c>
      <c r="C71" s="107">
        <f>IFERROR(SUM(C66:C70), "--")</f>
        <v>44</v>
      </c>
      <c r="D71" s="107">
        <f>IFERROR(SUM(D66:D70), "--")</f>
        <v>43</v>
      </c>
      <c r="E71" s="109">
        <f>IFERROR(D71/C71, "--" )</f>
        <v>0.97727272727272729</v>
      </c>
      <c r="F71" s="107">
        <f>IFERROR(SUM(F66:F70), "--")</f>
        <v>40</v>
      </c>
      <c r="G71" s="109">
        <f>IFERROR(F71/C71, "--" )</f>
        <v>0.90909090909090906</v>
      </c>
      <c r="H71" s="108" t="s">
        <v>32</v>
      </c>
    </row>
    <row r="72" spans="1:8" x14ac:dyDescent="0.25">
      <c r="A72" s="161" t="s">
        <v>114</v>
      </c>
      <c r="B72" s="7" t="s">
        <v>0</v>
      </c>
      <c r="C72" s="4">
        <v>3</v>
      </c>
      <c r="D72" s="4">
        <v>3</v>
      </c>
      <c r="E72" s="15">
        <v>1</v>
      </c>
      <c r="F72" s="4">
        <v>3</v>
      </c>
      <c r="G72" s="15">
        <v>1</v>
      </c>
      <c r="H72" s="14">
        <v>2.9</v>
      </c>
    </row>
    <row r="73" spans="1:8" x14ac:dyDescent="0.25">
      <c r="A73" s="162"/>
      <c r="B73" s="7" t="s">
        <v>1</v>
      </c>
      <c r="C73" s="4" t="s">
        <v>32</v>
      </c>
      <c r="D73" s="4" t="s">
        <v>32</v>
      </c>
      <c r="E73" s="5" t="s">
        <v>32</v>
      </c>
      <c r="F73" s="4" t="s">
        <v>32</v>
      </c>
      <c r="G73" s="5" t="s">
        <v>32</v>
      </c>
      <c r="H73" s="6" t="s">
        <v>32</v>
      </c>
    </row>
    <row r="74" spans="1:8" x14ac:dyDescent="0.25">
      <c r="A74" s="162"/>
      <c r="B74" s="7" t="s">
        <v>2</v>
      </c>
      <c r="C74" s="4">
        <v>14</v>
      </c>
      <c r="D74" s="4">
        <v>14</v>
      </c>
      <c r="E74" s="5">
        <v>1</v>
      </c>
      <c r="F74" s="4">
        <v>13</v>
      </c>
      <c r="G74" s="5">
        <v>0.9285714285714286</v>
      </c>
      <c r="H74" s="6">
        <v>3.5384615384615379</v>
      </c>
    </row>
    <row r="75" spans="1:8" x14ac:dyDescent="0.25">
      <c r="A75" s="162"/>
      <c r="B75" s="7" t="s">
        <v>48</v>
      </c>
      <c r="C75" s="4">
        <v>10</v>
      </c>
      <c r="D75" s="4">
        <v>9</v>
      </c>
      <c r="E75" s="5">
        <v>0.9</v>
      </c>
      <c r="F75" s="4">
        <v>7</v>
      </c>
      <c r="G75" s="5">
        <v>0.7</v>
      </c>
      <c r="H75" s="6">
        <v>2.5375000000000001</v>
      </c>
    </row>
    <row r="76" spans="1:8" x14ac:dyDescent="0.25">
      <c r="A76" s="162"/>
      <c r="B76" s="7" t="s">
        <v>47</v>
      </c>
      <c r="C76" s="4" t="s">
        <v>32</v>
      </c>
      <c r="D76" s="4" t="s">
        <v>32</v>
      </c>
      <c r="E76" s="5" t="s">
        <v>32</v>
      </c>
      <c r="F76" s="4" t="s">
        <v>32</v>
      </c>
      <c r="G76" s="5" t="s">
        <v>32</v>
      </c>
      <c r="H76" s="6" t="s">
        <v>32</v>
      </c>
    </row>
    <row r="77" spans="1:8" x14ac:dyDescent="0.25">
      <c r="A77" s="163"/>
      <c r="B77" s="54" t="s">
        <v>30</v>
      </c>
      <c r="C77" s="17">
        <f>IFERROR(SUM(C72:C76), "--")</f>
        <v>27</v>
      </c>
      <c r="D77" s="17">
        <f>IFERROR(SUM(D72:D76), "--")</f>
        <v>26</v>
      </c>
      <c r="E77" s="102">
        <f>IFERROR(D77/C77, "--" )</f>
        <v>0.96296296296296291</v>
      </c>
      <c r="F77" s="17">
        <f>IFERROR(SUM(F72:F76), "--")</f>
        <v>23</v>
      </c>
      <c r="G77" s="102">
        <f>IFERROR(F77/C77, "--" )</f>
        <v>0.85185185185185186</v>
      </c>
      <c r="H77" s="103" t="s">
        <v>32</v>
      </c>
    </row>
    <row r="78" spans="1:8" x14ac:dyDescent="0.25">
      <c r="A78" s="154" t="s">
        <v>115</v>
      </c>
      <c r="B78" s="87" t="s">
        <v>0</v>
      </c>
      <c r="C78" s="88">
        <v>11</v>
      </c>
      <c r="D78" s="88">
        <v>9</v>
      </c>
      <c r="E78" s="90">
        <v>0.81818181818181823</v>
      </c>
      <c r="F78" s="88">
        <v>9</v>
      </c>
      <c r="G78" s="90">
        <v>0.81818181818181823</v>
      </c>
      <c r="H78" s="89">
        <v>3.5749999999999997</v>
      </c>
    </row>
    <row r="79" spans="1:8" x14ac:dyDescent="0.25">
      <c r="A79" s="155"/>
      <c r="B79" s="87" t="s">
        <v>1</v>
      </c>
      <c r="C79" s="88">
        <v>12</v>
      </c>
      <c r="D79" s="88">
        <v>11</v>
      </c>
      <c r="E79" s="90">
        <v>0.91666666666666663</v>
      </c>
      <c r="F79" s="88">
        <v>9</v>
      </c>
      <c r="G79" s="90">
        <v>0.75</v>
      </c>
      <c r="H79" s="89">
        <v>2.7</v>
      </c>
    </row>
    <row r="80" spans="1:8" x14ac:dyDescent="0.25">
      <c r="A80" s="155"/>
      <c r="B80" s="87" t="s">
        <v>2</v>
      </c>
      <c r="C80" s="116" t="s">
        <v>32</v>
      </c>
      <c r="D80" s="116" t="s">
        <v>32</v>
      </c>
      <c r="E80" s="117" t="s">
        <v>32</v>
      </c>
      <c r="F80" s="116" t="s">
        <v>32</v>
      </c>
      <c r="G80" s="117" t="s">
        <v>32</v>
      </c>
      <c r="H80" s="118" t="s">
        <v>32</v>
      </c>
    </row>
    <row r="81" spans="1:8" x14ac:dyDescent="0.25">
      <c r="A81" s="155"/>
      <c r="B81" s="87" t="s">
        <v>48</v>
      </c>
      <c r="C81" s="88">
        <v>9</v>
      </c>
      <c r="D81" s="88">
        <v>7</v>
      </c>
      <c r="E81" s="90">
        <v>0.77777777777777779</v>
      </c>
      <c r="F81" s="88">
        <v>6</v>
      </c>
      <c r="G81" s="90">
        <v>0.66666666666666663</v>
      </c>
      <c r="H81" s="89">
        <v>2.6714285714285713</v>
      </c>
    </row>
    <row r="82" spans="1:8" x14ac:dyDescent="0.25">
      <c r="A82" s="155"/>
      <c r="B82" s="87" t="s">
        <v>47</v>
      </c>
      <c r="C82" s="116" t="s">
        <v>32</v>
      </c>
      <c r="D82" s="116" t="s">
        <v>32</v>
      </c>
      <c r="E82" s="117" t="s">
        <v>32</v>
      </c>
      <c r="F82" s="116" t="s">
        <v>32</v>
      </c>
      <c r="G82" s="117" t="s">
        <v>32</v>
      </c>
      <c r="H82" s="118" t="s">
        <v>32</v>
      </c>
    </row>
    <row r="83" spans="1:8" x14ac:dyDescent="0.25">
      <c r="A83" s="156"/>
      <c r="B83" s="95" t="s">
        <v>30</v>
      </c>
      <c r="C83" s="107">
        <f>IFERROR(SUM(C78:C82), "--")</f>
        <v>32</v>
      </c>
      <c r="D83" s="107">
        <f>IFERROR(SUM(D78:D82), "--")</f>
        <v>27</v>
      </c>
      <c r="E83" s="109">
        <f>IFERROR(D83/C83, "--" )</f>
        <v>0.84375</v>
      </c>
      <c r="F83" s="107">
        <f>IFERROR(SUM(F78:F82), "--")</f>
        <v>24</v>
      </c>
      <c r="G83" s="109">
        <f>IFERROR(F83/C83, "--" )</f>
        <v>0.75</v>
      </c>
      <c r="H83" s="108" t="s">
        <v>32</v>
      </c>
    </row>
    <row r="84" spans="1:8" x14ac:dyDescent="0.25">
      <c r="A84" s="161" t="s">
        <v>116</v>
      </c>
      <c r="B84" s="7" t="s">
        <v>0</v>
      </c>
      <c r="C84" s="4">
        <v>1</v>
      </c>
      <c r="D84" s="4">
        <v>1</v>
      </c>
      <c r="E84" s="5">
        <v>1</v>
      </c>
      <c r="F84" s="4">
        <v>1</v>
      </c>
      <c r="G84" s="5">
        <v>1</v>
      </c>
      <c r="H84" s="6">
        <v>3</v>
      </c>
    </row>
    <row r="85" spans="1:8" x14ac:dyDescent="0.25">
      <c r="A85" s="162"/>
      <c r="B85" s="7" t="s">
        <v>1</v>
      </c>
      <c r="C85" s="20" t="s">
        <v>32</v>
      </c>
      <c r="D85" s="20" t="s">
        <v>32</v>
      </c>
      <c r="E85" s="113" t="s">
        <v>32</v>
      </c>
      <c r="F85" s="20" t="s">
        <v>32</v>
      </c>
      <c r="G85" s="113" t="s">
        <v>32</v>
      </c>
      <c r="H85" s="114" t="s">
        <v>32</v>
      </c>
    </row>
    <row r="86" spans="1:8" x14ac:dyDescent="0.25">
      <c r="A86" s="162"/>
      <c r="B86" s="7" t="s">
        <v>2</v>
      </c>
      <c r="C86" s="20" t="s">
        <v>32</v>
      </c>
      <c r="D86" s="20" t="s">
        <v>32</v>
      </c>
      <c r="E86" s="113" t="s">
        <v>32</v>
      </c>
      <c r="F86" s="20" t="s">
        <v>32</v>
      </c>
      <c r="G86" s="113" t="s">
        <v>32</v>
      </c>
      <c r="H86" s="114" t="s">
        <v>32</v>
      </c>
    </row>
    <row r="87" spans="1:8" x14ac:dyDescent="0.25">
      <c r="A87" s="162"/>
      <c r="B87" s="7" t="s">
        <v>48</v>
      </c>
      <c r="C87" s="115" t="s">
        <v>32</v>
      </c>
      <c r="D87" s="115" t="s">
        <v>32</v>
      </c>
      <c r="E87" s="52" t="s">
        <v>32</v>
      </c>
      <c r="F87" s="115" t="s">
        <v>32</v>
      </c>
      <c r="G87" s="52" t="s">
        <v>32</v>
      </c>
      <c r="H87" s="115" t="s">
        <v>32</v>
      </c>
    </row>
    <row r="88" spans="1:8" x14ac:dyDescent="0.25">
      <c r="A88" s="162"/>
      <c r="B88" s="7" t="s">
        <v>47</v>
      </c>
      <c r="C88" s="20" t="s">
        <v>32</v>
      </c>
      <c r="D88" s="20" t="s">
        <v>32</v>
      </c>
      <c r="E88" s="113" t="s">
        <v>32</v>
      </c>
      <c r="F88" s="20" t="s">
        <v>32</v>
      </c>
      <c r="G88" s="113" t="s">
        <v>32</v>
      </c>
      <c r="H88" s="114" t="s">
        <v>32</v>
      </c>
    </row>
    <row r="89" spans="1:8" x14ac:dyDescent="0.25">
      <c r="A89" s="163"/>
      <c r="B89" s="54" t="s">
        <v>30</v>
      </c>
      <c r="C89" s="17">
        <f>IFERROR(SUM(C84:C88), "--")</f>
        <v>1</v>
      </c>
      <c r="D89" s="17">
        <f>IFERROR(SUM(D84:D88), "--")</f>
        <v>1</v>
      </c>
      <c r="E89" s="102">
        <f>IFERROR(D89/C89, "--" )</f>
        <v>1</v>
      </c>
      <c r="F89" s="17">
        <f>IFERROR(SUM(F84:F88), "--")</f>
        <v>1</v>
      </c>
      <c r="G89" s="102">
        <f>IFERROR(F89/C89, "--" )</f>
        <v>1</v>
      </c>
      <c r="H89" s="103" t="s">
        <v>32</v>
      </c>
    </row>
    <row r="90" spans="1:8" x14ac:dyDescent="0.25">
      <c r="A90" s="154" t="s">
        <v>117</v>
      </c>
      <c r="B90" s="87" t="s">
        <v>0</v>
      </c>
      <c r="C90" s="116" t="s">
        <v>32</v>
      </c>
      <c r="D90" s="116" t="s">
        <v>32</v>
      </c>
      <c r="E90" s="117" t="s">
        <v>32</v>
      </c>
      <c r="F90" s="116" t="s">
        <v>32</v>
      </c>
      <c r="G90" s="117" t="s">
        <v>32</v>
      </c>
      <c r="H90" s="118" t="s">
        <v>32</v>
      </c>
    </row>
    <row r="91" spans="1:8" x14ac:dyDescent="0.25">
      <c r="A91" s="155"/>
      <c r="B91" s="87" t="s">
        <v>1</v>
      </c>
      <c r="C91" s="116" t="s">
        <v>32</v>
      </c>
      <c r="D91" s="116" t="s">
        <v>32</v>
      </c>
      <c r="E91" s="117" t="s">
        <v>32</v>
      </c>
      <c r="F91" s="116" t="s">
        <v>32</v>
      </c>
      <c r="G91" s="117" t="s">
        <v>32</v>
      </c>
      <c r="H91" s="118" t="s">
        <v>32</v>
      </c>
    </row>
    <row r="92" spans="1:8" x14ac:dyDescent="0.25">
      <c r="A92" s="155"/>
      <c r="B92" s="87" t="s">
        <v>2</v>
      </c>
      <c r="C92" s="88">
        <v>8</v>
      </c>
      <c r="D92" s="88">
        <v>7</v>
      </c>
      <c r="E92" s="90">
        <v>0.875</v>
      </c>
      <c r="F92" s="88">
        <v>6</v>
      </c>
      <c r="G92" s="90">
        <v>0.75</v>
      </c>
      <c r="H92" s="89">
        <v>3.4285714285714284</v>
      </c>
    </row>
    <row r="93" spans="1:8" x14ac:dyDescent="0.25">
      <c r="A93" s="155"/>
      <c r="B93" s="87" t="s">
        <v>48</v>
      </c>
      <c r="C93" s="116" t="s">
        <v>32</v>
      </c>
      <c r="D93" s="116" t="s">
        <v>32</v>
      </c>
      <c r="E93" s="117" t="s">
        <v>32</v>
      </c>
      <c r="F93" s="116" t="s">
        <v>32</v>
      </c>
      <c r="G93" s="117" t="s">
        <v>32</v>
      </c>
      <c r="H93" s="118" t="s">
        <v>32</v>
      </c>
    </row>
    <row r="94" spans="1:8" x14ac:dyDescent="0.25">
      <c r="A94" s="155"/>
      <c r="B94" s="87" t="s">
        <v>47</v>
      </c>
      <c r="C94" s="116" t="s">
        <v>32</v>
      </c>
      <c r="D94" s="116" t="s">
        <v>32</v>
      </c>
      <c r="E94" s="117" t="s">
        <v>32</v>
      </c>
      <c r="F94" s="116" t="s">
        <v>32</v>
      </c>
      <c r="G94" s="117" t="s">
        <v>32</v>
      </c>
      <c r="H94" s="118" t="s">
        <v>32</v>
      </c>
    </row>
    <row r="95" spans="1:8" x14ac:dyDescent="0.25">
      <c r="A95" s="156"/>
      <c r="B95" s="95" t="s">
        <v>30</v>
      </c>
      <c r="C95" s="107">
        <f>IFERROR(SUM(C90:C94), "--")</f>
        <v>8</v>
      </c>
      <c r="D95" s="107">
        <f>IFERROR(SUM(D90:D94), "--")</f>
        <v>7</v>
      </c>
      <c r="E95" s="109">
        <f>IFERROR(D95/C95, "--" )</f>
        <v>0.875</v>
      </c>
      <c r="F95" s="107">
        <f>IFERROR(SUM(F90:F94), "--")</f>
        <v>6</v>
      </c>
      <c r="G95" s="109">
        <f>IFERROR(F95/C95, "--" )</f>
        <v>0.75</v>
      </c>
      <c r="H95" s="108" t="s">
        <v>32</v>
      </c>
    </row>
    <row r="96" spans="1:8" x14ac:dyDescent="0.25">
      <c r="A96" s="161" t="s">
        <v>118</v>
      </c>
      <c r="B96" s="7" t="s">
        <v>0</v>
      </c>
      <c r="C96" s="4">
        <v>4</v>
      </c>
      <c r="D96" s="4">
        <v>2</v>
      </c>
      <c r="E96" s="15">
        <v>0.5</v>
      </c>
      <c r="F96" s="4">
        <v>2</v>
      </c>
      <c r="G96" s="15">
        <v>0.5</v>
      </c>
      <c r="H96" s="14">
        <v>4</v>
      </c>
    </row>
    <row r="97" spans="1:8" x14ac:dyDescent="0.25">
      <c r="A97" s="162"/>
      <c r="B97" s="7" t="s">
        <v>1</v>
      </c>
      <c r="C97" s="4">
        <v>2</v>
      </c>
      <c r="D97" s="4">
        <v>1</v>
      </c>
      <c r="E97" s="5">
        <v>0.5</v>
      </c>
      <c r="F97" s="4">
        <v>1</v>
      </c>
      <c r="G97" s="5">
        <v>0.5</v>
      </c>
      <c r="H97" s="6">
        <v>4</v>
      </c>
    </row>
    <row r="98" spans="1:8" x14ac:dyDescent="0.25">
      <c r="A98" s="162"/>
      <c r="B98" s="7" t="s">
        <v>2</v>
      </c>
      <c r="C98" s="4" t="s">
        <v>32</v>
      </c>
      <c r="D98" s="4" t="s">
        <v>32</v>
      </c>
      <c r="E98" s="5" t="s">
        <v>32</v>
      </c>
      <c r="F98" s="4" t="s">
        <v>32</v>
      </c>
      <c r="G98" s="5" t="s">
        <v>32</v>
      </c>
      <c r="H98" s="6" t="s">
        <v>32</v>
      </c>
    </row>
    <row r="99" spans="1:8" x14ac:dyDescent="0.25">
      <c r="A99" s="162"/>
      <c r="B99" s="7" t="s">
        <v>48</v>
      </c>
      <c r="C99" s="4" t="s">
        <v>32</v>
      </c>
      <c r="D99" s="4" t="s">
        <v>32</v>
      </c>
      <c r="E99" s="5" t="s">
        <v>32</v>
      </c>
      <c r="F99" s="4" t="s">
        <v>32</v>
      </c>
      <c r="G99" s="5" t="s">
        <v>32</v>
      </c>
      <c r="H99" s="6" t="s">
        <v>32</v>
      </c>
    </row>
    <row r="100" spans="1:8" x14ac:dyDescent="0.25">
      <c r="A100" s="162"/>
      <c r="B100" s="7" t="s">
        <v>47</v>
      </c>
      <c r="C100" s="4" t="s">
        <v>32</v>
      </c>
      <c r="D100" s="4" t="s">
        <v>32</v>
      </c>
      <c r="E100" s="5" t="s">
        <v>32</v>
      </c>
      <c r="F100" s="4" t="s">
        <v>32</v>
      </c>
      <c r="G100" s="5" t="s">
        <v>32</v>
      </c>
      <c r="H100" s="6" t="s">
        <v>32</v>
      </c>
    </row>
    <row r="101" spans="1:8" x14ac:dyDescent="0.25">
      <c r="A101" s="163"/>
      <c r="B101" s="54" t="s">
        <v>30</v>
      </c>
      <c r="C101" s="17">
        <f>IFERROR(SUM(C96:C100), "--")</f>
        <v>6</v>
      </c>
      <c r="D101" s="17">
        <f>IFERROR(SUM(D96:D100), "--")</f>
        <v>3</v>
      </c>
      <c r="E101" s="102">
        <f>IFERROR(D101/C101, "--" )</f>
        <v>0.5</v>
      </c>
      <c r="F101" s="17">
        <f>IFERROR(SUM(F96:F100), "--")</f>
        <v>3</v>
      </c>
      <c r="G101" s="102">
        <f>IFERROR(F101/C101, "--" )</f>
        <v>0.5</v>
      </c>
      <c r="H101" s="103" t="s">
        <v>32</v>
      </c>
    </row>
    <row r="102" spans="1:8" x14ac:dyDescent="0.25">
      <c r="A102" s="154" t="s">
        <v>119</v>
      </c>
      <c r="B102" s="87" t="s">
        <v>0</v>
      </c>
      <c r="C102" s="116" t="s">
        <v>32</v>
      </c>
      <c r="D102" s="116" t="s">
        <v>32</v>
      </c>
      <c r="E102" s="117" t="s">
        <v>32</v>
      </c>
      <c r="F102" s="116" t="s">
        <v>32</v>
      </c>
      <c r="G102" s="117" t="s">
        <v>32</v>
      </c>
      <c r="H102" s="118" t="s">
        <v>32</v>
      </c>
    </row>
    <row r="103" spans="1:8" x14ac:dyDescent="0.25">
      <c r="A103" s="155"/>
      <c r="B103" s="87" t="s">
        <v>1</v>
      </c>
      <c r="C103" s="116" t="s">
        <v>32</v>
      </c>
      <c r="D103" s="116" t="s">
        <v>32</v>
      </c>
      <c r="E103" s="117" t="s">
        <v>32</v>
      </c>
      <c r="F103" s="116" t="s">
        <v>32</v>
      </c>
      <c r="G103" s="117" t="s">
        <v>32</v>
      </c>
      <c r="H103" s="118" t="s">
        <v>32</v>
      </c>
    </row>
    <row r="104" spans="1:8" x14ac:dyDescent="0.25">
      <c r="A104" s="155"/>
      <c r="B104" s="87" t="s">
        <v>2</v>
      </c>
      <c r="C104" s="116" t="s">
        <v>32</v>
      </c>
      <c r="D104" s="116" t="s">
        <v>32</v>
      </c>
      <c r="E104" s="117" t="s">
        <v>32</v>
      </c>
      <c r="F104" s="116" t="s">
        <v>32</v>
      </c>
      <c r="G104" s="117" t="s">
        <v>32</v>
      </c>
      <c r="H104" s="118" t="s">
        <v>32</v>
      </c>
    </row>
    <row r="105" spans="1:8" x14ac:dyDescent="0.25">
      <c r="A105" s="155"/>
      <c r="B105" s="87" t="s">
        <v>48</v>
      </c>
      <c r="C105" s="116" t="s">
        <v>32</v>
      </c>
      <c r="D105" s="116" t="s">
        <v>32</v>
      </c>
      <c r="E105" s="117" t="s">
        <v>32</v>
      </c>
      <c r="F105" s="116" t="s">
        <v>32</v>
      </c>
      <c r="G105" s="117" t="s">
        <v>32</v>
      </c>
      <c r="H105" s="118" t="s">
        <v>32</v>
      </c>
    </row>
    <row r="106" spans="1:8" x14ac:dyDescent="0.25">
      <c r="A106" s="155"/>
      <c r="B106" s="87" t="s">
        <v>47</v>
      </c>
      <c r="C106" s="88">
        <v>5</v>
      </c>
      <c r="D106" s="88">
        <v>5</v>
      </c>
      <c r="E106" s="90">
        <v>1</v>
      </c>
      <c r="F106" s="88">
        <v>5</v>
      </c>
      <c r="G106" s="90">
        <v>1</v>
      </c>
      <c r="H106" s="89">
        <v>4</v>
      </c>
    </row>
    <row r="107" spans="1:8" x14ac:dyDescent="0.25">
      <c r="A107" s="156"/>
      <c r="B107" s="95" t="s">
        <v>30</v>
      </c>
      <c r="C107" s="107">
        <f>IFERROR(SUM(C102:C106), "--")</f>
        <v>5</v>
      </c>
      <c r="D107" s="107">
        <f>IFERROR(SUM(D102:D106), "--")</f>
        <v>5</v>
      </c>
      <c r="E107" s="109">
        <f>IFERROR(D107/C107, "--" )</f>
        <v>1</v>
      </c>
      <c r="F107" s="107">
        <f>IFERROR(SUM(F102:F106), "--")</f>
        <v>5</v>
      </c>
      <c r="G107" s="109">
        <f>IFERROR(F107/C107, "--" )</f>
        <v>1</v>
      </c>
      <c r="H107" s="108" t="s">
        <v>32</v>
      </c>
    </row>
    <row r="108" spans="1:8" x14ac:dyDescent="0.25">
      <c r="A108" s="160" t="s">
        <v>120</v>
      </c>
      <c r="B108" s="7" t="s">
        <v>0</v>
      </c>
      <c r="C108" s="4">
        <v>77</v>
      </c>
      <c r="D108" s="4">
        <v>53</v>
      </c>
      <c r="E108" s="15">
        <v>0.68831168831168832</v>
      </c>
      <c r="F108" s="4">
        <v>39</v>
      </c>
      <c r="G108" s="15">
        <v>0.50649350649350644</v>
      </c>
      <c r="H108" s="14">
        <v>2.648076923076923</v>
      </c>
    </row>
    <row r="109" spans="1:8" x14ac:dyDescent="0.25">
      <c r="A109" s="160"/>
      <c r="B109" s="7" t="s">
        <v>1</v>
      </c>
      <c r="C109" s="4">
        <v>44</v>
      </c>
      <c r="D109" s="4">
        <v>27</v>
      </c>
      <c r="E109" s="5">
        <v>0.61363636363636365</v>
      </c>
      <c r="F109" s="4">
        <v>18</v>
      </c>
      <c r="G109" s="5">
        <v>0.40909090909090912</v>
      </c>
      <c r="H109" s="6">
        <v>2.2851851851851852</v>
      </c>
    </row>
    <row r="110" spans="1:8" x14ac:dyDescent="0.25">
      <c r="A110" s="160"/>
      <c r="B110" s="7" t="s">
        <v>2</v>
      </c>
      <c r="C110" s="4">
        <v>43</v>
      </c>
      <c r="D110" s="4">
        <v>29</v>
      </c>
      <c r="E110" s="5">
        <v>0.67441860465116277</v>
      </c>
      <c r="F110" s="4">
        <v>26</v>
      </c>
      <c r="G110" s="5">
        <v>0.60465116279069764</v>
      </c>
      <c r="H110" s="6">
        <v>3.1137931034482755</v>
      </c>
    </row>
    <row r="111" spans="1:8" x14ac:dyDescent="0.25">
      <c r="A111" s="160"/>
      <c r="B111" s="7" t="s">
        <v>48</v>
      </c>
      <c r="C111" s="4">
        <v>29</v>
      </c>
      <c r="D111" s="4">
        <v>25</v>
      </c>
      <c r="E111" s="5">
        <v>0.86206896551724133</v>
      </c>
      <c r="F111" s="4">
        <v>25</v>
      </c>
      <c r="G111" s="5">
        <v>0.86206896551724133</v>
      </c>
      <c r="H111" s="6">
        <v>3.64</v>
      </c>
    </row>
    <row r="112" spans="1:8" x14ac:dyDescent="0.25">
      <c r="A112" s="160"/>
      <c r="B112" s="7" t="s">
        <v>47</v>
      </c>
      <c r="C112" s="4">
        <v>41</v>
      </c>
      <c r="D112" s="4">
        <v>29</v>
      </c>
      <c r="E112" s="5">
        <v>0.70731707317073167</v>
      </c>
      <c r="F112" s="4">
        <v>26</v>
      </c>
      <c r="G112" s="5">
        <v>0.63414634146341464</v>
      </c>
      <c r="H112" s="6">
        <v>3.0896551724137931</v>
      </c>
    </row>
    <row r="113" spans="1:8" x14ac:dyDescent="0.25">
      <c r="A113" s="160"/>
      <c r="B113" s="54" t="s">
        <v>30</v>
      </c>
      <c r="C113" s="17">
        <f>IFERROR(SUM(C108:C112), "--")</f>
        <v>234</v>
      </c>
      <c r="D113" s="17">
        <f>IFERROR(SUM(D108:D112), "--")</f>
        <v>163</v>
      </c>
      <c r="E113" s="102">
        <f>IFERROR(D113/C113, "--" )</f>
        <v>0.69658119658119655</v>
      </c>
      <c r="F113" s="17">
        <f>IFERROR(SUM(F108:F112), "--")</f>
        <v>134</v>
      </c>
      <c r="G113" s="102">
        <f>IFERROR(F113/C113, "--" )</f>
        <v>0.57264957264957261</v>
      </c>
      <c r="H113" s="103" t="s">
        <v>32</v>
      </c>
    </row>
    <row r="114" spans="1:8" x14ac:dyDescent="0.25">
      <c r="A114" s="154" t="s">
        <v>121</v>
      </c>
      <c r="B114" s="87" t="s">
        <v>0</v>
      </c>
      <c r="C114" s="88">
        <v>7</v>
      </c>
      <c r="D114" s="88">
        <v>4</v>
      </c>
      <c r="E114" s="90">
        <v>0.5714285714285714</v>
      </c>
      <c r="F114" s="88">
        <v>4</v>
      </c>
      <c r="G114" s="90">
        <v>0.5714285714285714</v>
      </c>
      <c r="H114" s="89">
        <v>3.75</v>
      </c>
    </row>
    <row r="115" spans="1:8" x14ac:dyDescent="0.25">
      <c r="A115" s="155"/>
      <c r="B115" s="87" t="s">
        <v>1</v>
      </c>
      <c r="C115" s="116" t="s">
        <v>32</v>
      </c>
      <c r="D115" s="116" t="s">
        <v>32</v>
      </c>
      <c r="E115" s="117" t="s">
        <v>32</v>
      </c>
      <c r="F115" s="116" t="s">
        <v>32</v>
      </c>
      <c r="G115" s="117" t="s">
        <v>32</v>
      </c>
      <c r="H115" s="118" t="s">
        <v>32</v>
      </c>
    </row>
    <row r="116" spans="1:8" x14ac:dyDescent="0.25">
      <c r="A116" s="155"/>
      <c r="B116" s="87" t="s">
        <v>2</v>
      </c>
      <c r="C116" s="116" t="s">
        <v>32</v>
      </c>
      <c r="D116" s="116" t="s">
        <v>32</v>
      </c>
      <c r="E116" s="117" t="s">
        <v>32</v>
      </c>
      <c r="F116" s="116" t="s">
        <v>32</v>
      </c>
      <c r="G116" s="117" t="s">
        <v>32</v>
      </c>
      <c r="H116" s="118" t="s">
        <v>32</v>
      </c>
    </row>
    <row r="117" spans="1:8" x14ac:dyDescent="0.25">
      <c r="A117" s="155"/>
      <c r="B117" s="87" t="s">
        <v>48</v>
      </c>
      <c r="C117" s="116" t="s">
        <v>32</v>
      </c>
      <c r="D117" s="116" t="s">
        <v>32</v>
      </c>
      <c r="E117" s="117" t="s">
        <v>32</v>
      </c>
      <c r="F117" s="116" t="s">
        <v>32</v>
      </c>
      <c r="G117" s="117" t="s">
        <v>32</v>
      </c>
      <c r="H117" s="118" t="s">
        <v>32</v>
      </c>
    </row>
    <row r="118" spans="1:8" x14ac:dyDescent="0.25">
      <c r="A118" s="155"/>
      <c r="B118" s="87" t="s">
        <v>47</v>
      </c>
      <c r="C118" s="116" t="s">
        <v>32</v>
      </c>
      <c r="D118" s="116" t="s">
        <v>32</v>
      </c>
      <c r="E118" s="117" t="s">
        <v>32</v>
      </c>
      <c r="F118" s="116" t="s">
        <v>32</v>
      </c>
      <c r="G118" s="117" t="s">
        <v>32</v>
      </c>
      <c r="H118" s="118" t="s">
        <v>32</v>
      </c>
    </row>
    <row r="119" spans="1:8" x14ac:dyDescent="0.25">
      <c r="A119" s="156"/>
      <c r="B119" s="95" t="s">
        <v>30</v>
      </c>
      <c r="C119" s="107">
        <f>IFERROR(SUM(C114:C118), "--")</f>
        <v>7</v>
      </c>
      <c r="D119" s="107">
        <f>IFERROR(SUM(D114:D118), "--")</f>
        <v>4</v>
      </c>
      <c r="E119" s="109">
        <f>IFERROR(D119/C119, "--" )</f>
        <v>0.5714285714285714</v>
      </c>
      <c r="F119" s="107">
        <f>IFERROR(SUM(F114:F118), "--")</f>
        <v>4</v>
      </c>
      <c r="G119" s="109">
        <f>IFERROR(F119/C119, "--" )</f>
        <v>0.5714285714285714</v>
      </c>
      <c r="H119" s="108" t="s">
        <v>32</v>
      </c>
    </row>
    <row r="120" spans="1:8" x14ac:dyDescent="0.25">
      <c r="A120" s="161" t="s">
        <v>122</v>
      </c>
      <c r="B120" s="7" t="s">
        <v>0</v>
      </c>
      <c r="C120" s="4" t="s">
        <v>32</v>
      </c>
      <c r="D120" s="4" t="s">
        <v>32</v>
      </c>
      <c r="E120" s="15" t="s">
        <v>32</v>
      </c>
      <c r="F120" s="4" t="s">
        <v>32</v>
      </c>
      <c r="G120" s="15" t="s">
        <v>32</v>
      </c>
      <c r="H120" s="14" t="s">
        <v>32</v>
      </c>
    </row>
    <row r="121" spans="1:8" x14ac:dyDescent="0.25">
      <c r="A121" s="162"/>
      <c r="B121" s="7" t="s">
        <v>1</v>
      </c>
      <c r="C121" s="4">
        <v>9</v>
      </c>
      <c r="D121" s="4">
        <v>8</v>
      </c>
      <c r="E121" s="5">
        <v>0.88888888888888884</v>
      </c>
      <c r="F121" s="4">
        <v>7</v>
      </c>
      <c r="G121" s="5">
        <v>0.77777777777777779</v>
      </c>
      <c r="H121" s="6">
        <v>2.75</v>
      </c>
    </row>
    <row r="122" spans="1:8" x14ac:dyDescent="0.25">
      <c r="A122" s="162"/>
      <c r="B122" s="7" t="s">
        <v>2</v>
      </c>
      <c r="C122" s="4">
        <v>10</v>
      </c>
      <c r="D122" s="4">
        <v>10</v>
      </c>
      <c r="E122" s="5">
        <v>1</v>
      </c>
      <c r="F122" s="4">
        <v>9</v>
      </c>
      <c r="G122" s="5">
        <v>0.9</v>
      </c>
      <c r="H122" s="6">
        <v>3.6</v>
      </c>
    </row>
    <row r="123" spans="1:8" x14ac:dyDescent="0.25">
      <c r="A123" s="162"/>
      <c r="B123" s="7" t="s">
        <v>48</v>
      </c>
      <c r="C123" s="4">
        <v>14</v>
      </c>
      <c r="D123" s="4">
        <v>13</v>
      </c>
      <c r="E123" s="5">
        <v>0.9285714285714286</v>
      </c>
      <c r="F123" s="4">
        <v>12</v>
      </c>
      <c r="G123" s="5">
        <v>0.8571428571428571</v>
      </c>
      <c r="H123" s="6">
        <v>3.5384615384615383</v>
      </c>
    </row>
    <row r="124" spans="1:8" x14ac:dyDescent="0.25">
      <c r="A124" s="162"/>
      <c r="B124" s="7" t="s">
        <v>47</v>
      </c>
      <c r="C124" s="4" t="s">
        <v>32</v>
      </c>
      <c r="D124" s="4" t="s">
        <v>32</v>
      </c>
      <c r="E124" s="5" t="s">
        <v>32</v>
      </c>
      <c r="F124" s="4" t="s">
        <v>32</v>
      </c>
      <c r="G124" s="5" t="s">
        <v>32</v>
      </c>
      <c r="H124" s="6" t="s">
        <v>32</v>
      </c>
    </row>
    <row r="125" spans="1:8" x14ac:dyDescent="0.25">
      <c r="A125" s="163"/>
      <c r="B125" s="54" t="s">
        <v>30</v>
      </c>
      <c r="C125" s="17">
        <f>IFERROR(SUM(C120:C124), "--")</f>
        <v>33</v>
      </c>
      <c r="D125" s="17">
        <f>IFERROR(SUM(D120:D124), "--")</f>
        <v>31</v>
      </c>
      <c r="E125" s="102">
        <f>IFERROR(D125/C125, "--" )</f>
        <v>0.93939393939393945</v>
      </c>
      <c r="F125" s="17">
        <f>IFERROR(SUM(F120:F124), "--")</f>
        <v>28</v>
      </c>
      <c r="G125" s="102">
        <f>IFERROR(F125/C125, "--" )</f>
        <v>0.84848484848484851</v>
      </c>
      <c r="H125" s="103" t="s">
        <v>32</v>
      </c>
    </row>
    <row r="126" spans="1:8" x14ac:dyDescent="0.25">
      <c r="A126" s="154" t="s">
        <v>123</v>
      </c>
      <c r="B126" s="87" t="s">
        <v>0</v>
      </c>
      <c r="C126" s="116" t="s">
        <v>32</v>
      </c>
      <c r="D126" s="116" t="s">
        <v>32</v>
      </c>
      <c r="E126" s="117" t="s">
        <v>32</v>
      </c>
      <c r="F126" s="116" t="s">
        <v>32</v>
      </c>
      <c r="G126" s="117" t="s">
        <v>32</v>
      </c>
      <c r="H126" s="118" t="s">
        <v>32</v>
      </c>
    </row>
    <row r="127" spans="1:8" x14ac:dyDescent="0.25">
      <c r="A127" s="155"/>
      <c r="B127" s="87" t="s">
        <v>1</v>
      </c>
      <c r="C127" s="116" t="s">
        <v>32</v>
      </c>
      <c r="D127" s="116" t="s">
        <v>32</v>
      </c>
      <c r="E127" s="117" t="s">
        <v>32</v>
      </c>
      <c r="F127" s="116" t="s">
        <v>32</v>
      </c>
      <c r="G127" s="117" t="s">
        <v>32</v>
      </c>
      <c r="H127" s="118" t="s">
        <v>32</v>
      </c>
    </row>
    <row r="128" spans="1:8" x14ac:dyDescent="0.25">
      <c r="A128" s="155"/>
      <c r="B128" s="87" t="s">
        <v>2</v>
      </c>
      <c r="C128" s="116" t="s">
        <v>32</v>
      </c>
      <c r="D128" s="116" t="s">
        <v>32</v>
      </c>
      <c r="E128" s="117" t="s">
        <v>32</v>
      </c>
      <c r="F128" s="116" t="s">
        <v>32</v>
      </c>
      <c r="G128" s="117" t="s">
        <v>32</v>
      </c>
      <c r="H128" s="118" t="s">
        <v>32</v>
      </c>
    </row>
    <row r="129" spans="1:8" x14ac:dyDescent="0.25">
      <c r="A129" s="155"/>
      <c r="B129" s="87" t="s">
        <v>48</v>
      </c>
      <c r="C129" s="88">
        <v>10</v>
      </c>
      <c r="D129" s="88">
        <v>10</v>
      </c>
      <c r="E129" s="90">
        <v>1</v>
      </c>
      <c r="F129" s="88">
        <v>10</v>
      </c>
      <c r="G129" s="90">
        <v>1</v>
      </c>
      <c r="H129" s="89">
        <v>3.1888888888888891</v>
      </c>
    </row>
    <row r="130" spans="1:8" x14ac:dyDescent="0.25">
      <c r="A130" s="155"/>
      <c r="B130" s="87" t="s">
        <v>47</v>
      </c>
      <c r="C130" s="116" t="s">
        <v>32</v>
      </c>
      <c r="D130" s="116" t="s">
        <v>32</v>
      </c>
      <c r="E130" s="117" t="s">
        <v>32</v>
      </c>
      <c r="F130" s="116" t="s">
        <v>32</v>
      </c>
      <c r="G130" s="117" t="s">
        <v>32</v>
      </c>
      <c r="H130" s="118" t="s">
        <v>32</v>
      </c>
    </row>
    <row r="131" spans="1:8" x14ac:dyDescent="0.25">
      <c r="A131" s="156"/>
      <c r="B131" s="95" t="s">
        <v>30</v>
      </c>
      <c r="C131" s="107">
        <f>IFERROR(SUM(C126:C130), "--")</f>
        <v>10</v>
      </c>
      <c r="D131" s="107">
        <f>IFERROR(SUM(D126:D130), "--")</f>
        <v>10</v>
      </c>
      <c r="E131" s="109">
        <f>IFERROR(D131/C131, "--" )</f>
        <v>1</v>
      </c>
      <c r="F131" s="107">
        <f>IFERROR(SUM(F126:F130), "--")</f>
        <v>10</v>
      </c>
      <c r="G131" s="109">
        <f>IFERROR(F131/C131, "--" )</f>
        <v>1</v>
      </c>
      <c r="H131" s="108" t="s">
        <v>32</v>
      </c>
    </row>
    <row r="132" spans="1:8" x14ac:dyDescent="0.25">
      <c r="A132" s="161" t="s">
        <v>124</v>
      </c>
      <c r="B132" s="7" t="s">
        <v>0</v>
      </c>
      <c r="C132" s="4">
        <v>16</v>
      </c>
      <c r="D132" s="4">
        <v>14</v>
      </c>
      <c r="E132" s="15">
        <v>0.875</v>
      </c>
      <c r="F132" s="4">
        <v>14</v>
      </c>
      <c r="G132" s="15">
        <v>0.875</v>
      </c>
      <c r="H132" s="14">
        <v>3.2428571428571433</v>
      </c>
    </row>
    <row r="133" spans="1:8" x14ac:dyDescent="0.25">
      <c r="A133" s="162"/>
      <c r="B133" s="7" t="s">
        <v>1</v>
      </c>
      <c r="C133" s="4" t="s">
        <v>32</v>
      </c>
      <c r="D133" s="4" t="s">
        <v>32</v>
      </c>
      <c r="E133" s="5" t="s">
        <v>32</v>
      </c>
      <c r="F133" s="4" t="s">
        <v>32</v>
      </c>
      <c r="G133" s="5" t="s">
        <v>32</v>
      </c>
      <c r="H133" s="6" t="s">
        <v>32</v>
      </c>
    </row>
    <row r="134" spans="1:8" x14ac:dyDescent="0.25">
      <c r="A134" s="162"/>
      <c r="B134" s="7" t="s">
        <v>2</v>
      </c>
      <c r="C134" s="4" t="s">
        <v>32</v>
      </c>
      <c r="D134" s="4" t="s">
        <v>32</v>
      </c>
      <c r="E134" s="5" t="s">
        <v>32</v>
      </c>
      <c r="F134" s="4" t="s">
        <v>32</v>
      </c>
      <c r="G134" s="5" t="s">
        <v>32</v>
      </c>
      <c r="H134" s="6" t="s">
        <v>32</v>
      </c>
    </row>
    <row r="135" spans="1:8" x14ac:dyDescent="0.25">
      <c r="A135" s="162"/>
      <c r="B135" s="7" t="s">
        <v>48</v>
      </c>
      <c r="C135" s="4">
        <v>11</v>
      </c>
      <c r="D135" s="4">
        <v>8</v>
      </c>
      <c r="E135" s="5">
        <v>0.72727272727272729</v>
      </c>
      <c r="F135" s="4">
        <v>8</v>
      </c>
      <c r="G135" s="5">
        <v>0.72727272727272729</v>
      </c>
      <c r="H135" s="6">
        <v>3.4499999999999997</v>
      </c>
    </row>
    <row r="136" spans="1:8" x14ac:dyDescent="0.25">
      <c r="A136" s="162"/>
      <c r="B136" s="7" t="s">
        <v>47</v>
      </c>
      <c r="C136" s="4" t="s">
        <v>32</v>
      </c>
      <c r="D136" s="4" t="s">
        <v>32</v>
      </c>
      <c r="E136" s="5" t="s">
        <v>32</v>
      </c>
      <c r="F136" s="4" t="s">
        <v>32</v>
      </c>
      <c r="G136" s="5" t="s">
        <v>32</v>
      </c>
      <c r="H136" s="6" t="s">
        <v>32</v>
      </c>
    </row>
    <row r="137" spans="1:8" x14ac:dyDescent="0.25">
      <c r="A137" s="163"/>
      <c r="B137" s="54" t="s">
        <v>30</v>
      </c>
      <c r="C137" s="17">
        <f>IFERROR(SUM(C132:C136), "--")</f>
        <v>27</v>
      </c>
      <c r="D137" s="17">
        <f>IFERROR(SUM(D132:D136), "--")</f>
        <v>22</v>
      </c>
      <c r="E137" s="102">
        <f>IFERROR(D137/C137, "--" )</f>
        <v>0.81481481481481477</v>
      </c>
      <c r="F137" s="17">
        <f>IFERROR(SUM(F132:F136), "--")</f>
        <v>22</v>
      </c>
      <c r="G137" s="102">
        <f>IFERROR(F137/C137, "--" )</f>
        <v>0.81481481481481477</v>
      </c>
      <c r="H137" s="103" t="s">
        <v>32</v>
      </c>
    </row>
    <row r="138" spans="1:8" x14ac:dyDescent="0.25">
      <c r="A138" s="154" t="s">
        <v>125</v>
      </c>
      <c r="B138" s="87" t="s">
        <v>0</v>
      </c>
      <c r="C138" s="88">
        <v>14</v>
      </c>
      <c r="D138" s="88">
        <v>11</v>
      </c>
      <c r="E138" s="90">
        <v>0.7857142857142857</v>
      </c>
      <c r="F138" s="88">
        <v>9</v>
      </c>
      <c r="G138" s="90">
        <v>0.6428571428571429</v>
      </c>
      <c r="H138" s="89">
        <v>3.0727272727272732</v>
      </c>
    </row>
    <row r="139" spans="1:8" x14ac:dyDescent="0.25">
      <c r="A139" s="155"/>
      <c r="B139" s="87" t="s">
        <v>1</v>
      </c>
      <c r="C139" s="116" t="s">
        <v>32</v>
      </c>
      <c r="D139" s="116" t="s">
        <v>32</v>
      </c>
      <c r="E139" s="117" t="s">
        <v>32</v>
      </c>
      <c r="F139" s="116" t="s">
        <v>32</v>
      </c>
      <c r="G139" s="117" t="s">
        <v>32</v>
      </c>
      <c r="H139" s="118" t="s">
        <v>32</v>
      </c>
    </row>
    <row r="140" spans="1:8" x14ac:dyDescent="0.25">
      <c r="A140" s="155"/>
      <c r="B140" s="87" t="s">
        <v>2</v>
      </c>
      <c r="C140" s="116" t="s">
        <v>32</v>
      </c>
      <c r="D140" s="116" t="s">
        <v>32</v>
      </c>
      <c r="E140" s="117" t="s">
        <v>32</v>
      </c>
      <c r="F140" s="116" t="s">
        <v>32</v>
      </c>
      <c r="G140" s="117" t="s">
        <v>32</v>
      </c>
      <c r="H140" s="118" t="s">
        <v>32</v>
      </c>
    </row>
    <row r="141" spans="1:8" x14ac:dyDescent="0.25">
      <c r="A141" s="155"/>
      <c r="B141" s="87" t="s">
        <v>48</v>
      </c>
      <c r="C141" s="88">
        <v>5</v>
      </c>
      <c r="D141" s="88">
        <v>5</v>
      </c>
      <c r="E141" s="90">
        <v>1</v>
      </c>
      <c r="F141" s="88">
        <v>3</v>
      </c>
      <c r="G141" s="90">
        <v>0.6</v>
      </c>
      <c r="H141" s="89">
        <v>2</v>
      </c>
    </row>
    <row r="142" spans="1:8" x14ac:dyDescent="0.25">
      <c r="A142" s="155"/>
      <c r="B142" s="87" t="s">
        <v>47</v>
      </c>
      <c r="C142" s="88">
        <v>21</v>
      </c>
      <c r="D142" s="88">
        <v>17</v>
      </c>
      <c r="E142" s="90">
        <v>0.80952380952380953</v>
      </c>
      <c r="F142" s="88">
        <v>16</v>
      </c>
      <c r="G142" s="90">
        <v>0.76190476190476186</v>
      </c>
      <c r="H142" s="89">
        <v>3.5625</v>
      </c>
    </row>
    <row r="143" spans="1:8" x14ac:dyDescent="0.25">
      <c r="A143" s="156"/>
      <c r="B143" s="95" t="s">
        <v>30</v>
      </c>
      <c r="C143" s="107">
        <f>IFERROR(SUM(C138:C142), "--")</f>
        <v>40</v>
      </c>
      <c r="D143" s="107">
        <f>IFERROR(SUM(D138:D142), "--")</f>
        <v>33</v>
      </c>
      <c r="E143" s="109">
        <f>IFERROR(D143/C143, "--" )</f>
        <v>0.82499999999999996</v>
      </c>
      <c r="F143" s="107">
        <f>IFERROR(SUM(F138:F142), "--")</f>
        <v>28</v>
      </c>
      <c r="G143" s="109">
        <f>IFERROR(F143/C143, "--" )</f>
        <v>0.7</v>
      </c>
      <c r="H143" s="108" t="s">
        <v>32</v>
      </c>
    </row>
    <row r="144" spans="1:8" x14ac:dyDescent="0.25">
      <c r="A144" s="161" t="s">
        <v>126</v>
      </c>
      <c r="B144" s="7" t="s">
        <v>0</v>
      </c>
      <c r="C144" s="4" t="s">
        <v>32</v>
      </c>
      <c r="D144" s="4" t="s">
        <v>32</v>
      </c>
      <c r="E144" s="15" t="s">
        <v>32</v>
      </c>
      <c r="F144" s="4" t="s">
        <v>32</v>
      </c>
      <c r="G144" s="15" t="s">
        <v>32</v>
      </c>
      <c r="H144" s="14" t="s">
        <v>32</v>
      </c>
    </row>
    <row r="145" spans="1:8" x14ac:dyDescent="0.25">
      <c r="A145" s="162"/>
      <c r="B145" s="7" t="s">
        <v>1</v>
      </c>
      <c r="C145" s="4" t="s">
        <v>32</v>
      </c>
      <c r="D145" s="4" t="s">
        <v>32</v>
      </c>
      <c r="E145" s="5" t="s">
        <v>32</v>
      </c>
      <c r="F145" s="4" t="s">
        <v>32</v>
      </c>
      <c r="G145" s="5" t="s">
        <v>32</v>
      </c>
      <c r="H145" s="6" t="s">
        <v>32</v>
      </c>
    </row>
    <row r="146" spans="1:8" x14ac:dyDescent="0.25">
      <c r="A146" s="162"/>
      <c r="B146" s="7" t="s">
        <v>2</v>
      </c>
      <c r="C146" s="4" t="s">
        <v>32</v>
      </c>
      <c r="D146" s="4" t="s">
        <v>32</v>
      </c>
      <c r="E146" s="5" t="s">
        <v>32</v>
      </c>
      <c r="F146" s="4" t="s">
        <v>32</v>
      </c>
      <c r="G146" s="5" t="s">
        <v>32</v>
      </c>
      <c r="H146" s="6" t="s">
        <v>32</v>
      </c>
    </row>
    <row r="147" spans="1:8" x14ac:dyDescent="0.25">
      <c r="A147" s="162"/>
      <c r="B147" s="7" t="s">
        <v>48</v>
      </c>
      <c r="C147" s="4" t="s">
        <v>32</v>
      </c>
      <c r="D147" s="4" t="s">
        <v>32</v>
      </c>
      <c r="E147" s="5" t="s">
        <v>32</v>
      </c>
      <c r="F147" s="4" t="s">
        <v>32</v>
      </c>
      <c r="G147" s="5" t="s">
        <v>32</v>
      </c>
      <c r="H147" s="6" t="s">
        <v>32</v>
      </c>
    </row>
    <row r="148" spans="1:8" x14ac:dyDescent="0.25">
      <c r="A148" s="162"/>
      <c r="B148" s="7" t="s">
        <v>47</v>
      </c>
      <c r="C148" s="4">
        <v>17</v>
      </c>
      <c r="D148" s="4">
        <v>14</v>
      </c>
      <c r="E148" s="5">
        <v>0.82352941176470584</v>
      </c>
      <c r="F148" s="4">
        <v>13</v>
      </c>
      <c r="G148" s="5">
        <v>0.76470588235294112</v>
      </c>
      <c r="H148" s="6">
        <v>3.3357142857142854</v>
      </c>
    </row>
    <row r="149" spans="1:8" x14ac:dyDescent="0.25">
      <c r="A149" s="163"/>
      <c r="B149" s="54" t="s">
        <v>30</v>
      </c>
      <c r="C149" s="17">
        <f>IFERROR(SUM(C144:C148), "--")</f>
        <v>17</v>
      </c>
      <c r="D149" s="17">
        <f>IFERROR(SUM(D144:D148), "--")</f>
        <v>14</v>
      </c>
      <c r="E149" s="102">
        <f>IFERROR(D149/C149, "--" )</f>
        <v>0.82352941176470584</v>
      </c>
      <c r="F149" s="17">
        <f>IFERROR(SUM(F144:F148), "--")</f>
        <v>13</v>
      </c>
      <c r="G149" s="102">
        <f>IFERROR(F149/C149, "--" )</f>
        <v>0.76470588235294112</v>
      </c>
      <c r="H149" s="103" t="s">
        <v>32</v>
      </c>
    </row>
    <row r="150" spans="1:8" x14ac:dyDescent="0.25">
      <c r="A150" s="154" t="s">
        <v>127</v>
      </c>
      <c r="B150" s="87" t="s">
        <v>0</v>
      </c>
      <c r="C150" s="116" t="s">
        <v>32</v>
      </c>
      <c r="D150" s="116" t="s">
        <v>32</v>
      </c>
      <c r="E150" s="117" t="s">
        <v>32</v>
      </c>
      <c r="F150" s="116" t="s">
        <v>32</v>
      </c>
      <c r="G150" s="117" t="s">
        <v>32</v>
      </c>
      <c r="H150" s="118" t="s">
        <v>32</v>
      </c>
    </row>
    <row r="151" spans="1:8" x14ac:dyDescent="0.25">
      <c r="A151" s="155"/>
      <c r="B151" s="87" t="s">
        <v>1</v>
      </c>
      <c r="C151" s="88">
        <v>1</v>
      </c>
      <c r="D151" s="88">
        <v>1</v>
      </c>
      <c r="E151" s="90">
        <v>1</v>
      </c>
      <c r="F151" s="88">
        <v>1</v>
      </c>
      <c r="G151" s="90">
        <v>1</v>
      </c>
      <c r="H151" s="89">
        <v>4</v>
      </c>
    </row>
    <row r="152" spans="1:8" x14ac:dyDescent="0.25">
      <c r="A152" s="155"/>
      <c r="B152" s="87" t="s">
        <v>2</v>
      </c>
      <c r="C152" s="116" t="s">
        <v>32</v>
      </c>
      <c r="D152" s="116" t="s">
        <v>32</v>
      </c>
      <c r="E152" s="117" t="s">
        <v>32</v>
      </c>
      <c r="F152" s="116" t="s">
        <v>32</v>
      </c>
      <c r="G152" s="117" t="s">
        <v>32</v>
      </c>
      <c r="H152" s="118" t="s">
        <v>32</v>
      </c>
    </row>
    <row r="153" spans="1:8" x14ac:dyDescent="0.25">
      <c r="A153" s="155"/>
      <c r="B153" s="87" t="s">
        <v>48</v>
      </c>
      <c r="C153" s="116" t="s">
        <v>32</v>
      </c>
      <c r="D153" s="116" t="s">
        <v>32</v>
      </c>
      <c r="E153" s="117" t="s">
        <v>32</v>
      </c>
      <c r="F153" s="116" t="s">
        <v>32</v>
      </c>
      <c r="G153" s="117" t="s">
        <v>32</v>
      </c>
      <c r="H153" s="118" t="s">
        <v>32</v>
      </c>
    </row>
    <row r="154" spans="1:8" x14ac:dyDescent="0.25">
      <c r="A154" s="155"/>
      <c r="B154" s="87" t="s">
        <v>47</v>
      </c>
      <c r="C154" s="116" t="s">
        <v>32</v>
      </c>
      <c r="D154" s="116" t="s">
        <v>32</v>
      </c>
      <c r="E154" s="117" t="s">
        <v>32</v>
      </c>
      <c r="F154" s="116" t="s">
        <v>32</v>
      </c>
      <c r="G154" s="117" t="s">
        <v>32</v>
      </c>
      <c r="H154" s="118" t="s">
        <v>32</v>
      </c>
    </row>
    <row r="155" spans="1:8" x14ac:dyDescent="0.25">
      <c r="A155" s="156"/>
      <c r="B155" s="95" t="s">
        <v>30</v>
      </c>
      <c r="C155" s="107">
        <f>IFERROR(SUM(C150:C154), "--")</f>
        <v>1</v>
      </c>
      <c r="D155" s="107">
        <f>IFERROR(SUM(D150:D154), "--")</f>
        <v>1</v>
      </c>
      <c r="E155" s="109">
        <f>IFERROR(D155/C155, "--" )</f>
        <v>1</v>
      </c>
      <c r="F155" s="107">
        <f>IFERROR(SUM(F150:F154), "--")</f>
        <v>1</v>
      </c>
      <c r="G155" s="109">
        <f>IFERROR(F155/C155, "--" )</f>
        <v>1</v>
      </c>
      <c r="H155" s="108" t="s">
        <v>32</v>
      </c>
    </row>
    <row r="156" spans="1:8" x14ac:dyDescent="0.25">
      <c r="A156" s="160" t="s">
        <v>128</v>
      </c>
      <c r="B156" s="7" t="s">
        <v>0</v>
      </c>
      <c r="C156" s="4">
        <v>17</v>
      </c>
      <c r="D156" s="4">
        <v>17</v>
      </c>
      <c r="E156" s="15">
        <v>1</v>
      </c>
      <c r="F156" s="4">
        <v>14</v>
      </c>
      <c r="G156" s="15">
        <v>0.82352941176470584</v>
      </c>
      <c r="H156" s="14">
        <v>3.1176470588235294</v>
      </c>
    </row>
    <row r="157" spans="1:8" x14ac:dyDescent="0.25">
      <c r="A157" s="160"/>
      <c r="B157" s="7" t="s">
        <v>1</v>
      </c>
      <c r="C157" s="4" t="s">
        <v>32</v>
      </c>
      <c r="D157" s="4" t="s">
        <v>32</v>
      </c>
      <c r="E157" s="5" t="s">
        <v>32</v>
      </c>
      <c r="F157" s="4" t="s">
        <v>32</v>
      </c>
      <c r="G157" s="5" t="s">
        <v>32</v>
      </c>
      <c r="H157" s="6" t="s">
        <v>32</v>
      </c>
    </row>
    <row r="158" spans="1:8" x14ac:dyDescent="0.25">
      <c r="A158" s="160"/>
      <c r="B158" s="7" t="s">
        <v>2</v>
      </c>
      <c r="C158" s="4" t="s">
        <v>32</v>
      </c>
      <c r="D158" s="4" t="s">
        <v>32</v>
      </c>
      <c r="E158" s="5" t="s">
        <v>32</v>
      </c>
      <c r="F158" s="4" t="s">
        <v>32</v>
      </c>
      <c r="G158" s="5" t="s">
        <v>32</v>
      </c>
      <c r="H158" s="6" t="s">
        <v>32</v>
      </c>
    </row>
    <row r="159" spans="1:8" x14ac:dyDescent="0.25">
      <c r="A159" s="160"/>
      <c r="B159" s="7" t="s">
        <v>48</v>
      </c>
      <c r="C159" s="4" t="s">
        <v>32</v>
      </c>
      <c r="D159" s="4" t="s">
        <v>32</v>
      </c>
      <c r="E159" s="5" t="s">
        <v>32</v>
      </c>
      <c r="F159" s="4" t="s">
        <v>32</v>
      </c>
      <c r="G159" s="5" t="s">
        <v>32</v>
      </c>
      <c r="H159" s="6" t="s">
        <v>32</v>
      </c>
    </row>
    <row r="160" spans="1:8" x14ac:dyDescent="0.25">
      <c r="A160" s="160"/>
      <c r="B160" s="7" t="s">
        <v>47</v>
      </c>
      <c r="C160" s="4" t="s">
        <v>32</v>
      </c>
      <c r="D160" s="4" t="s">
        <v>32</v>
      </c>
      <c r="E160" s="5" t="s">
        <v>32</v>
      </c>
      <c r="F160" s="4" t="s">
        <v>32</v>
      </c>
      <c r="G160" s="5" t="s">
        <v>32</v>
      </c>
      <c r="H160" s="6" t="s">
        <v>32</v>
      </c>
    </row>
    <row r="161" spans="1:8" x14ac:dyDescent="0.25">
      <c r="A161" s="160"/>
      <c r="B161" s="54" t="s">
        <v>30</v>
      </c>
      <c r="C161" s="17">
        <f>IFERROR(SUM(C156:C160), "--")</f>
        <v>17</v>
      </c>
      <c r="D161" s="17">
        <f>IFERROR(SUM(D156:D160), "--")</f>
        <v>17</v>
      </c>
      <c r="E161" s="102">
        <f>IFERROR(D161/C161, "--" )</f>
        <v>1</v>
      </c>
      <c r="F161" s="17">
        <f>IFERROR(SUM(F156:F160), "--")</f>
        <v>14</v>
      </c>
      <c r="G161" s="102">
        <f>IFERROR(F161/C161, "--" )</f>
        <v>0.82352941176470584</v>
      </c>
      <c r="H161" s="103" t="s">
        <v>32</v>
      </c>
    </row>
    <row r="162" spans="1:8" x14ac:dyDescent="0.25">
      <c r="A162" s="154" t="s">
        <v>129</v>
      </c>
      <c r="B162" s="87" t="s">
        <v>0</v>
      </c>
      <c r="C162" s="116" t="s">
        <v>32</v>
      </c>
      <c r="D162" s="116" t="s">
        <v>32</v>
      </c>
      <c r="E162" s="117" t="s">
        <v>32</v>
      </c>
      <c r="F162" s="116" t="s">
        <v>32</v>
      </c>
      <c r="G162" s="117" t="s">
        <v>32</v>
      </c>
      <c r="H162" s="118" t="s">
        <v>32</v>
      </c>
    </row>
    <row r="163" spans="1:8" x14ac:dyDescent="0.25">
      <c r="A163" s="155"/>
      <c r="B163" s="87" t="s">
        <v>1</v>
      </c>
      <c r="C163" s="88">
        <v>10</v>
      </c>
      <c r="D163" s="88">
        <v>8</v>
      </c>
      <c r="E163" s="90">
        <v>0.8</v>
      </c>
      <c r="F163" s="88">
        <v>7</v>
      </c>
      <c r="G163" s="90">
        <v>0.7</v>
      </c>
      <c r="H163" s="89">
        <v>3.125</v>
      </c>
    </row>
    <row r="164" spans="1:8" x14ac:dyDescent="0.25">
      <c r="A164" s="155"/>
      <c r="B164" s="87" t="s">
        <v>2</v>
      </c>
      <c r="C164" s="116" t="s">
        <v>32</v>
      </c>
      <c r="D164" s="116" t="s">
        <v>32</v>
      </c>
      <c r="E164" s="117" t="s">
        <v>32</v>
      </c>
      <c r="F164" s="116" t="s">
        <v>32</v>
      </c>
      <c r="G164" s="117" t="s">
        <v>32</v>
      </c>
      <c r="H164" s="118" t="s">
        <v>32</v>
      </c>
    </row>
    <row r="165" spans="1:8" x14ac:dyDescent="0.25">
      <c r="A165" s="155"/>
      <c r="B165" s="87" t="s">
        <v>48</v>
      </c>
      <c r="C165" s="88">
        <v>7</v>
      </c>
      <c r="D165" s="88">
        <v>5</v>
      </c>
      <c r="E165" s="90">
        <v>0.7142857142857143</v>
      </c>
      <c r="F165" s="88">
        <v>5</v>
      </c>
      <c r="G165" s="90">
        <v>0.7142857142857143</v>
      </c>
      <c r="H165" s="89">
        <v>3.6</v>
      </c>
    </row>
    <row r="166" spans="1:8" x14ac:dyDescent="0.25">
      <c r="A166" s="155"/>
      <c r="B166" s="87" t="s">
        <v>47</v>
      </c>
      <c r="C166" s="116" t="s">
        <v>32</v>
      </c>
      <c r="D166" s="116" t="s">
        <v>32</v>
      </c>
      <c r="E166" s="117" t="s">
        <v>32</v>
      </c>
      <c r="F166" s="116" t="s">
        <v>32</v>
      </c>
      <c r="G166" s="117" t="s">
        <v>32</v>
      </c>
      <c r="H166" s="118" t="s">
        <v>32</v>
      </c>
    </row>
    <row r="167" spans="1:8" x14ac:dyDescent="0.25">
      <c r="A167" s="156"/>
      <c r="B167" s="95" t="s">
        <v>30</v>
      </c>
      <c r="C167" s="107">
        <f>IFERROR(SUM(C162:C166), "--")</f>
        <v>17</v>
      </c>
      <c r="D167" s="107">
        <f>IFERROR(SUM(D162:D166), "--")</f>
        <v>13</v>
      </c>
      <c r="E167" s="109">
        <f>IFERROR(D167/C167, "--" )</f>
        <v>0.76470588235294112</v>
      </c>
      <c r="F167" s="107">
        <f>IFERROR(SUM(F162:F166), "--")</f>
        <v>12</v>
      </c>
      <c r="G167" s="109">
        <f>IFERROR(F167/C167, "--" )</f>
        <v>0.70588235294117652</v>
      </c>
      <c r="H167" s="108" t="s">
        <v>32</v>
      </c>
    </row>
    <row r="168" spans="1:8" x14ac:dyDescent="0.25">
      <c r="A168" s="161" t="s">
        <v>130</v>
      </c>
      <c r="B168" s="7" t="s">
        <v>0</v>
      </c>
      <c r="C168" s="20" t="s">
        <v>32</v>
      </c>
      <c r="D168" s="20" t="s">
        <v>32</v>
      </c>
      <c r="E168" s="113" t="s">
        <v>32</v>
      </c>
      <c r="F168" s="20" t="s">
        <v>32</v>
      </c>
      <c r="G168" s="113" t="s">
        <v>32</v>
      </c>
      <c r="H168" s="114" t="s">
        <v>32</v>
      </c>
    </row>
    <row r="169" spans="1:8" x14ac:dyDescent="0.25">
      <c r="A169" s="162"/>
      <c r="B169" s="7" t="s">
        <v>1</v>
      </c>
      <c r="C169" s="20" t="s">
        <v>32</v>
      </c>
      <c r="D169" s="20" t="s">
        <v>32</v>
      </c>
      <c r="E169" s="113" t="s">
        <v>32</v>
      </c>
      <c r="F169" s="20" t="s">
        <v>32</v>
      </c>
      <c r="G169" s="113" t="s">
        <v>32</v>
      </c>
      <c r="H169" s="114" t="s">
        <v>32</v>
      </c>
    </row>
    <row r="170" spans="1:8" x14ac:dyDescent="0.25">
      <c r="A170" s="162"/>
      <c r="B170" s="7" t="s">
        <v>2</v>
      </c>
      <c r="C170" s="20" t="s">
        <v>32</v>
      </c>
      <c r="D170" s="20" t="s">
        <v>32</v>
      </c>
      <c r="E170" s="113" t="s">
        <v>32</v>
      </c>
      <c r="F170" s="20" t="s">
        <v>32</v>
      </c>
      <c r="G170" s="113" t="s">
        <v>32</v>
      </c>
      <c r="H170" s="114" t="s">
        <v>32</v>
      </c>
    </row>
    <row r="171" spans="1:8" x14ac:dyDescent="0.25">
      <c r="A171" s="162"/>
      <c r="B171" s="7" t="s">
        <v>48</v>
      </c>
      <c r="C171" s="115" t="s">
        <v>32</v>
      </c>
      <c r="D171" s="115" t="s">
        <v>32</v>
      </c>
      <c r="E171" s="52" t="s">
        <v>32</v>
      </c>
      <c r="F171" s="115" t="s">
        <v>32</v>
      </c>
      <c r="G171" s="52" t="s">
        <v>32</v>
      </c>
      <c r="H171" s="115" t="s">
        <v>32</v>
      </c>
    </row>
    <row r="172" spans="1:8" x14ac:dyDescent="0.25">
      <c r="A172" s="162"/>
      <c r="B172" s="7" t="s">
        <v>47</v>
      </c>
      <c r="C172" s="4">
        <v>16</v>
      </c>
      <c r="D172" s="4">
        <v>12</v>
      </c>
      <c r="E172" s="5">
        <v>0.75</v>
      </c>
      <c r="F172" s="4">
        <v>12</v>
      </c>
      <c r="G172" s="5">
        <v>0.75</v>
      </c>
      <c r="H172" s="6">
        <v>3.9166666666666665</v>
      </c>
    </row>
    <row r="173" spans="1:8" x14ac:dyDescent="0.25">
      <c r="A173" s="163"/>
      <c r="B173" s="54" t="s">
        <v>30</v>
      </c>
      <c r="C173" s="17">
        <f>IFERROR(SUM(C168:C172), "--")</f>
        <v>16</v>
      </c>
      <c r="D173" s="17">
        <f>IFERROR(SUM(D168:D172), "--")</f>
        <v>12</v>
      </c>
      <c r="E173" s="102">
        <f>IFERROR(D173/C173, "--" )</f>
        <v>0.75</v>
      </c>
      <c r="F173" s="17">
        <f>IFERROR(SUM(F168:F172), "--")</f>
        <v>12</v>
      </c>
      <c r="G173" s="102">
        <f>IFERROR(F173/C173, "--" )</f>
        <v>0.75</v>
      </c>
      <c r="H173" s="103" t="s">
        <v>32</v>
      </c>
    </row>
    <row r="174" spans="1:8" x14ac:dyDescent="0.25">
      <c r="A174" s="154" t="s">
        <v>131</v>
      </c>
      <c r="B174" s="87" t="s">
        <v>0</v>
      </c>
      <c r="C174" s="116" t="s">
        <v>32</v>
      </c>
      <c r="D174" s="116" t="s">
        <v>32</v>
      </c>
      <c r="E174" s="117" t="s">
        <v>32</v>
      </c>
      <c r="F174" s="116" t="s">
        <v>32</v>
      </c>
      <c r="G174" s="117" t="s">
        <v>32</v>
      </c>
      <c r="H174" s="118" t="s">
        <v>32</v>
      </c>
    </row>
    <row r="175" spans="1:8" x14ac:dyDescent="0.25">
      <c r="A175" s="155"/>
      <c r="B175" s="87" t="s">
        <v>1</v>
      </c>
      <c r="C175" s="116" t="s">
        <v>32</v>
      </c>
      <c r="D175" s="116" t="s">
        <v>32</v>
      </c>
      <c r="E175" s="117" t="s">
        <v>32</v>
      </c>
      <c r="F175" s="116" t="s">
        <v>32</v>
      </c>
      <c r="G175" s="117" t="s">
        <v>32</v>
      </c>
      <c r="H175" s="118" t="s">
        <v>32</v>
      </c>
    </row>
    <row r="176" spans="1:8" x14ac:dyDescent="0.25">
      <c r="A176" s="155"/>
      <c r="B176" s="87" t="s">
        <v>2</v>
      </c>
      <c r="C176" s="116" t="s">
        <v>32</v>
      </c>
      <c r="D176" s="116" t="s">
        <v>32</v>
      </c>
      <c r="E176" s="117" t="s">
        <v>32</v>
      </c>
      <c r="F176" s="116" t="s">
        <v>32</v>
      </c>
      <c r="G176" s="117" t="s">
        <v>32</v>
      </c>
      <c r="H176" s="118" t="s">
        <v>32</v>
      </c>
    </row>
    <row r="177" spans="1:9" x14ac:dyDescent="0.25">
      <c r="A177" s="155"/>
      <c r="B177" s="87" t="s">
        <v>48</v>
      </c>
      <c r="C177" s="88">
        <v>7</v>
      </c>
      <c r="D177" s="88">
        <v>7</v>
      </c>
      <c r="E177" s="90">
        <v>1</v>
      </c>
      <c r="F177" s="88">
        <v>6</v>
      </c>
      <c r="G177" s="90">
        <v>0.8571428571428571</v>
      </c>
      <c r="H177" s="89">
        <v>3.4285714285714284</v>
      </c>
    </row>
    <row r="178" spans="1:9" x14ac:dyDescent="0.25">
      <c r="A178" s="155"/>
      <c r="B178" s="87" t="s">
        <v>47</v>
      </c>
      <c r="C178" s="116" t="s">
        <v>32</v>
      </c>
      <c r="D178" s="116" t="s">
        <v>32</v>
      </c>
      <c r="E178" s="117" t="s">
        <v>32</v>
      </c>
      <c r="F178" s="116" t="s">
        <v>32</v>
      </c>
      <c r="G178" s="117" t="s">
        <v>32</v>
      </c>
      <c r="H178" s="118" t="s">
        <v>32</v>
      </c>
    </row>
    <row r="179" spans="1:9" x14ac:dyDescent="0.25">
      <c r="A179" s="156"/>
      <c r="B179" s="95" t="s">
        <v>30</v>
      </c>
      <c r="C179" s="107">
        <f>IFERROR(SUM(C174:C178), "--")</f>
        <v>7</v>
      </c>
      <c r="D179" s="107">
        <f>IFERROR(SUM(D174:D178), "--")</f>
        <v>7</v>
      </c>
      <c r="E179" s="109">
        <f>IFERROR(D179/C179, "--" )</f>
        <v>1</v>
      </c>
      <c r="F179" s="107">
        <f>IFERROR(SUM(F174:F178), "--")</f>
        <v>6</v>
      </c>
      <c r="G179" s="109">
        <f>IFERROR(F179/C179, "--" )</f>
        <v>0.8571428571428571</v>
      </c>
      <c r="H179" s="108" t="s">
        <v>32</v>
      </c>
    </row>
    <row r="180" spans="1:9" x14ac:dyDescent="0.25">
      <c r="A180" s="160" t="s">
        <v>132</v>
      </c>
      <c r="B180" s="7" t="s">
        <v>0</v>
      </c>
      <c r="C180" s="115" t="s">
        <v>32</v>
      </c>
      <c r="D180" s="115" t="s">
        <v>32</v>
      </c>
      <c r="E180" s="52" t="s">
        <v>32</v>
      </c>
      <c r="F180" s="115" t="s">
        <v>32</v>
      </c>
      <c r="G180" s="52" t="s">
        <v>32</v>
      </c>
      <c r="H180" s="115" t="s">
        <v>32</v>
      </c>
    </row>
    <row r="181" spans="1:9" x14ac:dyDescent="0.25">
      <c r="A181" s="160"/>
      <c r="B181" s="7" t="s">
        <v>1</v>
      </c>
      <c r="C181" s="4">
        <v>9</v>
      </c>
      <c r="D181" s="4">
        <v>8</v>
      </c>
      <c r="E181" s="5">
        <v>0.88888888888888884</v>
      </c>
      <c r="F181" s="4">
        <v>7</v>
      </c>
      <c r="G181" s="5">
        <v>0.77777777777777779</v>
      </c>
      <c r="H181" s="6">
        <v>3.125</v>
      </c>
    </row>
    <row r="182" spans="1:9" x14ac:dyDescent="0.25">
      <c r="A182" s="160"/>
      <c r="B182" s="7" t="s">
        <v>2</v>
      </c>
      <c r="C182" s="20" t="s">
        <v>32</v>
      </c>
      <c r="D182" s="20" t="s">
        <v>32</v>
      </c>
      <c r="E182" s="113" t="s">
        <v>32</v>
      </c>
      <c r="F182" s="20" t="s">
        <v>32</v>
      </c>
      <c r="G182" s="113" t="s">
        <v>32</v>
      </c>
      <c r="H182" s="114" t="s">
        <v>32</v>
      </c>
    </row>
    <row r="183" spans="1:9" x14ac:dyDescent="0.25">
      <c r="A183" s="160"/>
      <c r="B183" s="7" t="s">
        <v>48</v>
      </c>
      <c r="C183" s="20" t="s">
        <v>32</v>
      </c>
      <c r="D183" s="20" t="s">
        <v>32</v>
      </c>
      <c r="E183" s="113" t="s">
        <v>32</v>
      </c>
      <c r="F183" s="20" t="s">
        <v>32</v>
      </c>
      <c r="G183" s="113" t="s">
        <v>32</v>
      </c>
      <c r="H183" s="114" t="s">
        <v>32</v>
      </c>
    </row>
    <row r="184" spans="1:9" x14ac:dyDescent="0.25">
      <c r="A184" s="160"/>
      <c r="B184" s="7" t="s">
        <v>47</v>
      </c>
      <c r="C184" s="20" t="s">
        <v>32</v>
      </c>
      <c r="D184" s="20" t="s">
        <v>32</v>
      </c>
      <c r="E184" s="113" t="s">
        <v>32</v>
      </c>
      <c r="F184" s="20" t="s">
        <v>32</v>
      </c>
      <c r="G184" s="113" t="s">
        <v>32</v>
      </c>
      <c r="H184" s="114" t="s">
        <v>32</v>
      </c>
    </row>
    <row r="185" spans="1:9" x14ac:dyDescent="0.25">
      <c r="A185" s="160"/>
      <c r="B185" s="54" t="s">
        <v>30</v>
      </c>
      <c r="C185" s="17">
        <f>IFERROR(SUM(C180:C184), "--")</f>
        <v>9</v>
      </c>
      <c r="D185" s="17">
        <f>IFERROR(SUM(D180:D184), "--")</f>
        <v>8</v>
      </c>
      <c r="E185" s="102">
        <f>IFERROR(D185/C185, "--" )</f>
        <v>0.88888888888888884</v>
      </c>
      <c r="F185" s="17">
        <f>IFERROR(SUM(F180:F184), "--")</f>
        <v>7</v>
      </c>
      <c r="G185" s="102">
        <f>IFERROR(F185/C185, "--" )</f>
        <v>0.77777777777777779</v>
      </c>
      <c r="H185" s="103" t="s">
        <v>32</v>
      </c>
    </row>
    <row r="186" spans="1:9" ht="15" customHeight="1" x14ac:dyDescent="0.25">
      <c r="A186" s="3"/>
      <c r="B186"/>
      <c r="C186"/>
      <c r="D186"/>
      <c r="E186"/>
      <c r="F186"/>
      <c r="G186"/>
      <c r="H186"/>
      <c r="I186"/>
    </row>
    <row r="187" spans="1:9" x14ac:dyDescent="0.25">
      <c r="A187" s="3"/>
      <c r="B187"/>
      <c r="C187"/>
      <c r="D187"/>
      <c r="E187"/>
      <c r="F187"/>
      <c r="G187"/>
      <c r="H187"/>
      <c r="I187"/>
    </row>
    <row r="188" spans="1:9" x14ac:dyDescent="0.25">
      <c r="A188" s="3"/>
      <c r="B188"/>
      <c r="C188"/>
      <c r="D188"/>
      <c r="E188"/>
      <c r="F188"/>
      <c r="G188"/>
      <c r="H188"/>
      <c r="I188"/>
    </row>
    <row r="189" spans="1:9" x14ac:dyDescent="0.25">
      <c r="A189" s="3"/>
      <c r="B189"/>
      <c r="C189"/>
      <c r="D189"/>
      <c r="E189"/>
      <c r="F189"/>
      <c r="G189"/>
      <c r="H189"/>
      <c r="I189"/>
    </row>
    <row r="190" spans="1:9" x14ac:dyDescent="0.25">
      <c r="A190" s="3"/>
      <c r="B190"/>
      <c r="C190"/>
      <c r="D190"/>
      <c r="E190"/>
      <c r="F190"/>
      <c r="G190"/>
      <c r="H190"/>
      <c r="I190"/>
    </row>
    <row r="191" spans="1:9" x14ac:dyDescent="0.25">
      <c r="A191" s="3"/>
      <c r="B191"/>
      <c r="C191"/>
      <c r="D191"/>
      <c r="E191"/>
      <c r="F191"/>
      <c r="G191"/>
      <c r="H191"/>
      <c r="I191"/>
    </row>
    <row r="192" spans="1:9" ht="15" customHeight="1" x14ac:dyDescent="0.25">
      <c r="A192" s="3"/>
      <c r="B192"/>
      <c r="C192"/>
      <c r="D192"/>
      <c r="E192"/>
      <c r="F192"/>
      <c r="G192"/>
      <c r="H192"/>
      <c r="I192"/>
    </row>
    <row r="193" spans="1:9" x14ac:dyDescent="0.25">
      <c r="A193" s="3"/>
      <c r="B193"/>
      <c r="C193"/>
      <c r="D193"/>
      <c r="E193"/>
      <c r="F193"/>
      <c r="G193"/>
      <c r="H193"/>
      <c r="I193"/>
    </row>
    <row r="194" spans="1:9" x14ac:dyDescent="0.25">
      <c r="A194" s="3"/>
      <c r="B194"/>
      <c r="C194"/>
      <c r="D194"/>
      <c r="E194"/>
      <c r="F194"/>
      <c r="G194"/>
      <c r="H194"/>
      <c r="I194"/>
    </row>
    <row r="195" spans="1:9" x14ac:dyDescent="0.25">
      <c r="A195" s="3"/>
      <c r="B195"/>
      <c r="C195"/>
      <c r="D195"/>
      <c r="E195"/>
      <c r="F195"/>
      <c r="G195"/>
      <c r="H195"/>
      <c r="I195"/>
    </row>
    <row r="196" spans="1:9" x14ac:dyDescent="0.25">
      <c r="A196" s="3"/>
      <c r="B196"/>
      <c r="C196"/>
      <c r="D196"/>
      <c r="E196"/>
      <c r="F196"/>
      <c r="G196"/>
      <c r="H196"/>
      <c r="I196"/>
    </row>
    <row r="197" spans="1:9" x14ac:dyDescent="0.25">
      <c r="A197" s="3"/>
      <c r="B197"/>
      <c r="C197"/>
      <c r="D197"/>
      <c r="E197"/>
      <c r="F197"/>
      <c r="G197"/>
      <c r="H197"/>
      <c r="I197"/>
    </row>
  </sheetData>
  <mergeCells count="31">
    <mergeCell ref="A174:A179"/>
    <mergeCell ref="A180:A185"/>
    <mergeCell ref="A144:A149"/>
    <mergeCell ref="A150:A155"/>
    <mergeCell ref="A156:A161"/>
    <mergeCell ref="A162:A167"/>
    <mergeCell ref="A168:A173"/>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6" manualBreakCount="6">
    <brk id="29" max="7" man="1"/>
    <brk id="59" max="7" man="1"/>
    <brk id="89" max="7" man="1"/>
    <brk id="119" max="7" man="1"/>
    <brk id="149" max="7" man="1"/>
    <brk id="17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4" t="s">
        <v>101</v>
      </c>
      <c r="B1" s="165"/>
      <c r="C1" s="165"/>
      <c r="D1" s="165"/>
      <c r="E1" s="165"/>
      <c r="F1" s="165"/>
      <c r="G1" s="165"/>
      <c r="H1" s="165"/>
    </row>
    <row r="2" spans="1:8" ht="30" x14ac:dyDescent="0.25">
      <c r="A2" s="26" t="s">
        <v>46</v>
      </c>
      <c r="B2" s="2" t="s">
        <v>4</v>
      </c>
      <c r="C2" s="65" t="s">
        <v>51</v>
      </c>
      <c r="D2" s="65" t="s">
        <v>52</v>
      </c>
      <c r="E2" s="65" t="s">
        <v>49</v>
      </c>
      <c r="F2" s="65" t="s">
        <v>53</v>
      </c>
      <c r="G2" s="65" t="s">
        <v>3</v>
      </c>
      <c r="H2" s="65" t="s">
        <v>50</v>
      </c>
    </row>
    <row r="3" spans="1:8" x14ac:dyDescent="0.25">
      <c r="A3" s="170" t="s">
        <v>45</v>
      </c>
      <c r="B3" s="7" t="s">
        <v>0</v>
      </c>
      <c r="C3" s="30" t="s">
        <v>32</v>
      </c>
      <c r="D3" s="30" t="s">
        <v>32</v>
      </c>
      <c r="E3" s="31" t="s">
        <v>32</v>
      </c>
      <c r="F3" s="30" t="s">
        <v>32</v>
      </c>
      <c r="G3" s="31" t="s">
        <v>32</v>
      </c>
      <c r="H3" s="32" t="s">
        <v>32</v>
      </c>
    </row>
    <row r="4" spans="1:8" x14ac:dyDescent="0.25">
      <c r="A4" s="171"/>
      <c r="B4" s="7" t="s">
        <v>1</v>
      </c>
      <c r="C4" s="27">
        <v>1</v>
      </c>
      <c r="D4" s="27">
        <v>1</v>
      </c>
      <c r="E4" s="28">
        <v>1</v>
      </c>
      <c r="F4" s="27">
        <v>1</v>
      </c>
      <c r="G4" s="28">
        <v>1</v>
      </c>
      <c r="H4" s="29">
        <v>4</v>
      </c>
    </row>
    <row r="5" spans="1:8" x14ac:dyDescent="0.25">
      <c r="A5" s="171"/>
      <c r="B5" s="7" t="s">
        <v>2</v>
      </c>
      <c r="C5" s="30" t="s">
        <v>32</v>
      </c>
      <c r="D5" s="30" t="s">
        <v>32</v>
      </c>
      <c r="E5" s="31" t="s">
        <v>32</v>
      </c>
      <c r="F5" s="30" t="s">
        <v>32</v>
      </c>
      <c r="G5" s="31" t="s">
        <v>32</v>
      </c>
      <c r="H5" s="32" t="s">
        <v>32</v>
      </c>
    </row>
    <row r="6" spans="1:8" x14ac:dyDescent="0.25">
      <c r="A6" s="171"/>
      <c r="B6" s="7" t="s">
        <v>48</v>
      </c>
      <c r="C6" s="30" t="s">
        <v>32</v>
      </c>
      <c r="D6" s="30" t="s">
        <v>32</v>
      </c>
      <c r="E6" s="31" t="s">
        <v>32</v>
      </c>
      <c r="F6" s="30" t="s">
        <v>32</v>
      </c>
      <c r="G6" s="31" t="s">
        <v>32</v>
      </c>
      <c r="H6" s="32" t="s">
        <v>32</v>
      </c>
    </row>
    <row r="7" spans="1:8" x14ac:dyDescent="0.25">
      <c r="A7" s="171"/>
      <c r="B7" s="7" t="s">
        <v>47</v>
      </c>
      <c r="C7" s="27">
        <v>5</v>
      </c>
      <c r="D7" s="27">
        <v>5</v>
      </c>
      <c r="E7" s="28">
        <v>1</v>
      </c>
      <c r="F7" s="27">
        <v>5</v>
      </c>
      <c r="G7" s="28">
        <v>1</v>
      </c>
      <c r="H7" s="29">
        <v>4</v>
      </c>
    </row>
    <row r="8" spans="1:8" s="72" customFormat="1" x14ac:dyDescent="0.25">
      <c r="A8" s="172"/>
      <c r="B8" s="54" t="s">
        <v>30</v>
      </c>
      <c r="C8" s="93">
        <f>IFERROR(SUM(C3:C7), "--")</f>
        <v>6</v>
      </c>
      <c r="D8" s="93">
        <f>IFERROR(SUM(D3:D7), "--")</f>
        <v>6</v>
      </c>
      <c r="E8" s="98">
        <f>IFERROR(D8/C8, "--")</f>
        <v>1</v>
      </c>
      <c r="F8" s="93">
        <f>IFERROR(SUM(F3:F7), "--")</f>
        <v>6</v>
      </c>
      <c r="G8" s="98">
        <f>IFERROR(F8/C8, "--")</f>
        <v>1</v>
      </c>
      <c r="H8" s="94" t="s">
        <v>32</v>
      </c>
    </row>
    <row r="9" spans="1:8" x14ac:dyDescent="0.25">
      <c r="A9" s="167" t="s">
        <v>55</v>
      </c>
      <c r="B9" s="87" t="s">
        <v>0</v>
      </c>
      <c r="C9" s="38">
        <v>360</v>
      </c>
      <c r="D9" s="38">
        <v>261</v>
      </c>
      <c r="E9" s="92">
        <v>0.72499999999999998</v>
      </c>
      <c r="F9" s="38">
        <v>211</v>
      </c>
      <c r="G9" s="92">
        <v>0.58611111111111114</v>
      </c>
      <c r="H9" s="91">
        <v>2.8357692307692308</v>
      </c>
    </row>
    <row r="10" spans="1:8" x14ac:dyDescent="0.25">
      <c r="A10" s="168"/>
      <c r="B10" s="87" t="s">
        <v>1</v>
      </c>
      <c r="C10" s="38">
        <v>333</v>
      </c>
      <c r="D10" s="38">
        <v>232</v>
      </c>
      <c r="E10" s="92">
        <v>0.69669669669669665</v>
      </c>
      <c r="F10" s="38">
        <v>196</v>
      </c>
      <c r="G10" s="92">
        <v>0.58858858858858853</v>
      </c>
      <c r="H10" s="91">
        <v>2.8857758620689657</v>
      </c>
    </row>
    <row r="11" spans="1:8" x14ac:dyDescent="0.25">
      <c r="A11" s="168"/>
      <c r="B11" s="87" t="s">
        <v>2</v>
      </c>
      <c r="C11" s="38">
        <v>301</v>
      </c>
      <c r="D11" s="38">
        <v>224</v>
      </c>
      <c r="E11" s="92">
        <v>0.7441860465116279</v>
      </c>
      <c r="F11" s="38">
        <v>189</v>
      </c>
      <c r="G11" s="92">
        <v>0.62790697674418605</v>
      </c>
      <c r="H11" s="91">
        <v>2.8388392857142857</v>
      </c>
    </row>
    <row r="12" spans="1:8" x14ac:dyDescent="0.25">
      <c r="A12" s="168"/>
      <c r="B12" s="87" t="s">
        <v>48</v>
      </c>
      <c r="C12" s="38">
        <v>359</v>
      </c>
      <c r="D12" s="38">
        <v>264</v>
      </c>
      <c r="E12" s="92">
        <v>0.73537604456824512</v>
      </c>
      <c r="F12" s="38">
        <v>233</v>
      </c>
      <c r="G12" s="92">
        <v>0.64902506963788298</v>
      </c>
      <c r="H12" s="91">
        <v>3.1786259541984734</v>
      </c>
    </row>
    <row r="13" spans="1:8" x14ac:dyDescent="0.25">
      <c r="A13" s="168"/>
      <c r="B13" s="87" t="s">
        <v>47</v>
      </c>
      <c r="C13" s="38">
        <v>315</v>
      </c>
      <c r="D13" s="38">
        <v>252</v>
      </c>
      <c r="E13" s="92">
        <v>0.8</v>
      </c>
      <c r="F13" s="38">
        <v>221</v>
      </c>
      <c r="G13" s="92">
        <v>0.70158730158730154</v>
      </c>
      <c r="H13" s="91">
        <v>3.1203187250996018</v>
      </c>
    </row>
    <row r="14" spans="1:8" s="72" customFormat="1" x14ac:dyDescent="0.25">
      <c r="A14" s="169"/>
      <c r="B14" s="95" t="s">
        <v>30</v>
      </c>
      <c r="C14" s="99">
        <f>IFERROR(SUM(C9:C13), "--")</f>
        <v>1668</v>
      </c>
      <c r="D14" s="99">
        <f>IFERROR(SUM(D9:D13), "--")</f>
        <v>1233</v>
      </c>
      <c r="E14" s="100">
        <f>IFERROR(D14/C14, "--")</f>
        <v>0.73920863309352514</v>
      </c>
      <c r="F14" s="99">
        <f>IFERROR(SUM(F9:F13), "--")</f>
        <v>1050</v>
      </c>
      <c r="G14" s="100">
        <f>IFERROR(F14/C14, "--")</f>
        <v>0.62949640287769781</v>
      </c>
      <c r="H14" s="96" t="s">
        <v>32</v>
      </c>
    </row>
    <row r="15" spans="1:8" ht="15" customHeight="1" x14ac:dyDescent="0.25">
      <c r="A15" s="166" t="s">
        <v>54</v>
      </c>
      <c r="B15" s="7" t="s">
        <v>0</v>
      </c>
      <c r="C15" s="30">
        <v>287</v>
      </c>
      <c r="D15" s="30">
        <v>226</v>
      </c>
      <c r="E15" s="31">
        <v>0.78745644599303133</v>
      </c>
      <c r="F15" s="30">
        <v>180</v>
      </c>
      <c r="G15" s="31">
        <v>0.62717770034843201</v>
      </c>
      <c r="H15" s="32">
        <v>2.7008968609865476</v>
      </c>
    </row>
    <row r="16" spans="1:8" x14ac:dyDescent="0.25">
      <c r="A16" s="166"/>
      <c r="B16" s="7" t="s">
        <v>1</v>
      </c>
      <c r="C16" s="30">
        <v>163</v>
      </c>
      <c r="D16" s="30">
        <v>139</v>
      </c>
      <c r="E16" s="31">
        <v>0.85276073619631898</v>
      </c>
      <c r="F16" s="30">
        <v>113</v>
      </c>
      <c r="G16" s="31">
        <v>0.69325153374233128</v>
      </c>
      <c r="H16" s="32">
        <v>2.7855072463768118</v>
      </c>
    </row>
    <row r="17" spans="1:8" x14ac:dyDescent="0.25">
      <c r="A17" s="166"/>
      <c r="B17" s="7" t="s">
        <v>2</v>
      </c>
      <c r="C17" s="30">
        <v>198</v>
      </c>
      <c r="D17" s="30">
        <v>166</v>
      </c>
      <c r="E17" s="31">
        <v>0.83838383838383834</v>
      </c>
      <c r="F17" s="30">
        <v>139</v>
      </c>
      <c r="G17" s="31">
        <v>0.70202020202020199</v>
      </c>
      <c r="H17" s="32">
        <v>2.9713375796178343</v>
      </c>
    </row>
    <row r="18" spans="1:8" x14ac:dyDescent="0.25">
      <c r="A18" s="166"/>
      <c r="B18" s="7" t="s">
        <v>48</v>
      </c>
      <c r="C18" s="30">
        <v>142</v>
      </c>
      <c r="D18" s="30">
        <v>120</v>
      </c>
      <c r="E18" s="31">
        <v>0.84507042253521125</v>
      </c>
      <c r="F18" s="30">
        <v>102</v>
      </c>
      <c r="G18" s="31">
        <v>0.71830985915492962</v>
      </c>
      <c r="H18" s="32">
        <v>2.997435897435897</v>
      </c>
    </row>
    <row r="19" spans="1:8" x14ac:dyDescent="0.25">
      <c r="A19" s="166"/>
      <c r="B19" s="7" t="s">
        <v>47</v>
      </c>
      <c r="C19" s="30">
        <v>158</v>
      </c>
      <c r="D19" s="30">
        <v>132</v>
      </c>
      <c r="E19" s="31">
        <v>0.83544303797468356</v>
      </c>
      <c r="F19" s="30">
        <v>98</v>
      </c>
      <c r="G19" s="31">
        <v>0.620253164556962</v>
      </c>
      <c r="H19" s="32">
        <v>2.7146153846153842</v>
      </c>
    </row>
    <row r="20" spans="1:8" s="72" customFormat="1" x14ac:dyDescent="0.25">
      <c r="A20" s="166"/>
      <c r="B20" s="54" t="s">
        <v>30</v>
      </c>
      <c r="C20" s="93">
        <f>IFERROR(SUM(C15:C19), "--")</f>
        <v>948</v>
      </c>
      <c r="D20" s="93">
        <f>IFERROR(SUM(D15:D19), "--")</f>
        <v>783</v>
      </c>
      <c r="E20" s="69">
        <f>IFERROR(D20/C20, "--")</f>
        <v>0.82594936708860756</v>
      </c>
      <c r="F20" s="93">
        <f>IFERROR(SUM(F15:F19), "--")</f>
        <v>632</v>
      </c>
      <c r="G20" s="69">
        <f>IFERROR(F20/C20, "--")</f>
        <v>0.66666666666666663</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activeCell="H3" sqref="H3"/>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38</v>
      </c>
      <c r="B2" s="185" t="s">
        <v>4</v>
      </c>
      <c r="C2" s="182" t="s">
        <v>45</v>
      </c>
      <c r="D2" s="183"/>
      <c r="E2" s="183"/>
      <c r="F2" s="183"/>
      <c r="G2" s="183"/>
      <c r="H2" s="184"/>
      <c r="I2" s="181" t="s">
        <v>55</v>
      </c>
      <c r="J2" s="181"/>
      <c r="K2" s="181"/>
      <c r="L2" s="181"/>
      <c r="M2" s="181"/>
      <c r="N2" s="181"/>
      <c r="O2" s="181" t="s">
        <v>54</v>
      </c>
      <c r="P2" s="181"/>
      <c r="Q2" s="181"/>
      <c r="R2" s="181"/>
      <c r="S2" s="181"/>
      <c r="T2" s="181"/>
    </row>
    <row r="3" spans="1:20" x14ac:dyDescent="0.25">
      <c r="A3" s="180"/>
      <c r="B3" s="186"/>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73" t="s">
        <v>39</v>
      </c>
      <c r="B4" s="7" t="s">
        <v>0</v>
      </c>
      <c r="C4" s="119" t="s">
        <v>32</v>
      </c>
      <c r="D4" s="120" t="s">
        <v>32</v>
      </c>
      <c r="E4" s="31" t="s">
        <v>32</v>
      </c>
      <c r="F4" s="120" t="s">
        <v>32</v>
      </c>
      <c r="G4" s="31" t="s">
        <v>32</v>
      </c>
      <c r="H4" s="121" t="s">
        <v>32</v>
      </c>
      <c r="I4" s="79">
        <v>31</v>
      </c>
      <c r="J4" s="33">
        <v>17</v>
      </c>
      <c r="K4" s="28">
        <v>0.54838709677419351</v>
      </c>
      <c r="L4" s="33">
        <v>7</v>
      </c>
      <c r="M4" s="28">
        <v>0.22580645161290322</v>
      </c>
      <c r="N4" s="34">
        <v>1.2941176470588236</v>
      </c>
      <c r="O4" s="79">
        <v>28</v>
      </c>
      <c r="P4" s="33">
        <v>14</v>
      </c>
      <c r="Q4" s="28">
        <v>0.5</v>
      </c>
      <c r="R4" s="33">
        <v>10</v>
      </c>
      <c r="S4" s="28">
        <v>0.35714285714285715</v>
      </c>
      <c r="T4" s="34">
        <v>2.3846153846153846</v>
      </c>
    </row>
    <row r="5" spans="1:20" x14ac:dyDescent="0.25">
      <c r="A5" s="174"/>
      <c r="B5" s="7" t="s">
        <v>1</v>
      </c>
      <c r="C5" s="79">
        <v>1</v>
      </c>
      <c r="D5" s="33">
        <v>1</v>
      </c>
      <c r="E5" s="28">
        <v>1</v>
      </c>
      <c r="F5" s="33">
        <v>1</v>
      </c>
      <c r="G5" s="28">
        <v>1</v>
      </c>
      <c r="H5" s="34">
        <v>4</v>
      </c>
      <c r="I5" s="79">
        <v>22</v>
      </c>
      <c r="J5" s="33">
        <v>12</v>
      </c>
      <c r="K5" s="28">
        <v>0.54545454545454541</v>
      </c>
      <c r="L5" s="33">
        <v>11</v>
      </c>
      <c r="M5" s="28">
        <v>0.5</v>
      </c>
      <c r="N5" s="34">
        <v>3.1416666666666671</v>
      </c>
      <c r="O5" s="79">
        <v>8</v>
      </c>
      <c r="P5" s="33">
        <v>8</v>
      </c>
      <c r="Q5" s="28">
        <v>1</v>
      </c>
      <c r="R5" s="33">
        <v>7</v>
      </c>
      <c r="S5" s="28">
        <v>0.875</v>
      </c>
      <c r="T5" s="34">
        <v>2.75</v>
      </c>
    </row>
    <row r="6" spans="1:20" x14ac:dyDescent="0.25">
      <c r="A6" s="174"/>
      <c r="B6" s="7" t="s">
        <v>2</v>
      </c>
      <c r="C6" s="119" t="s">
        <v>32</v>
      </c>
      <c r="D6" s="120" t="s">
        <v>32</v>
      </c>
      <c r="E6" s="31" t="s">
        <v>32</v>
      </c>
      <c r="F6" s="120" t="s">
        <v>32</v>
      </c>
      <c r="G6" s="31" t="s">
        <v>32</v>
      </c>
      <c r="H6" s="121" t="s">
        <v>32</v>
      </c>
      <c r="I6" s="79">
        <v>12</v>
      </c>
      <c r="J6" s="33">
        <v>9</v>
      </c>
      <c r="K6" s="28">
        <v>0.75</v>
      </c>
      <c r="L6" s="33">
        <v>5</v>
      </c>
      <c r="M6" s="28">
        <v>0.41666666666666669</v>
      </c>
      <c r="N6" s="34">
        <v>1.7777777777777777</v>
      </c>
      <c r="O6" s="79">
        <v>11</v>
      </c>
      <c r="P6" s="33">
        <v>9</v>
      </c>
      <c r="Q6" s="28">
        <v>0.81818181818181823</v>
      </c>
      <c r="R6" s="33">
        <v>5</v>
      </c>
      <c r="S6" s="28">
        <v>0.45454545454545453</v>
      </c>
      <c r="T6" s="34">
        <v>1.9624999999999997</v>
      </c>
    </row>
    <row r="7" spans="1:20" x14ac:dyDescent="0.25">
      <c r="A7" s="174"/>
      <c r="B7" s="7" t="s">
        <v>48</v>
      </c>
      <c r="C7" s="119" t="s">
        <v>32</v>
      </c>
      <c r="D7" s="120" t="s">
        <v>32</v>
      </c>
      <c r="E7" s="31" t="s">
        <v>32</v>
      </c>
      <c r="F7" s="120" t="s">
        <v>32</v>
      </c>
      <c r="G7" s="31" t="s">
        <v>32</v>
      </c>
      <c r="H7" s="121" t="s">
        <v>32</v>
      </c>
      <c r="I7" s="79">
        <v>19</v>
      </c>
      <c r="J7" s="33">
        <v>11</v>
      </c>
      <c r="K7" s="28">
        <v>0.57894736842105265</v>
      </c>
      <c r="L7" s="33">
        <v>7</v>
      </c>
      <c r="M7" s="28">
        <v>0.36842105263157893</v>
      </c>
      <c r="N7" s="34">
        <v>1.8181818181818181</v>
      </c>
      <c r="O7" s="79">
        <v>3</v>
      </c>
      <c r="P7" s="33">
        <v>1</v>
      </c>
      <c r="Q7" s="28">
        <v>0.33333333333333331</v>
      </c>
      <c r="R7" s="33">
        <v>1</v>
      </c>
      <c r="S7" s="28">
        <v>0.33333333333333331</v>
      </c>
      <c r="T7" s="34">
        <v>2.2999999999999998</v>
      </c>
    </row>
    <row r="8" spans="1:20" x14ac:dyDescent="0.25">
      <c r="A8" s="174"/>
      <c r="B8" s="7" t="s">
        <v>47</v>
      </c>
      <c r="C8" s="119" t="s">
        <v>32</v>
      </c>
      <c r="D8" s="120" t="s">
        <v>32</v>
      </c>
      <c r="E8" s="31" t="s">
        <v>32</v>
      </c>
      <c r="F8" s="120" t="s">
        <v>32</v>
      </c>
      <c r="G8" s="31" t="s">
        <v>32</v>
      </c>
      <c r="H8" s="121" t="s">
        <v>32</v>
      </c>
      <c r="I8" s="79">
        <v>28</v>
      </c>
      <c r="J8" s="33">
        <v>19</v>
      </c>
      <c r="K8" s="28">
        <v>0.6785714285714286</v>
      </c>
      <c r="L8" s="33">
        <v>14</v>
      </c>
      <c r="M8" s="28">
        <v>0.5</v>
      </c>
      <c r="N8" s="34">
        <v>2.4894736842105258</v>
      </c>
      <c r="O8" s="79">
        <v>7</v>
      </c>
      <c r="P8" s="33">
        <v>5</v>
      </c>
      <c r="Q8" s="28">
        <v>0.7142857142857143</v>
      </c>
      <c r="R8" s="33">
        <v>1</v>
      </c>
      <c r="S8" s="28">
        <v>0.14285714285714285</v>
      </c>
      <c r="T8" s="34">
        <v>1.075</v>
      </c>
    </row>
    <row r="9" spans="1:20" s="72" customFormat="1" x14ac:dyDescent="0.25">
      <c r="A9" s="175"/>
      <c r="B9" s="54" t="s">
        <v>30</v>
      </c>
      <c r="C9" s="80">
        <f>IFERROR(SUM(C4:C8), "--")</f>
        <v>1</v>
      </c>
      <c r="D9" s="68">
        <f>IFERROR(SUM(D4:D8), "--")</f>
        <v>1</v>
      </c>
      <c r="E9" s="69">
        <f>IFERROR(D9/C9, "--")</f>
        <v>1</v>
      </c>
      <c r="F9" s="68">
        <f>IFERROR(SUM(F4:F8), "--")</f>
        <v>1</v>
      </c>
      <c r="G9" s="69">
        <f>IFERROR(F9/C9, "--")</f>
        <v>1</v>
      </c>
      <c r="H9" s="70" t="s">
        <v>32</v>
      </c>
      <c r="I9" s="80">
        <f>IFERROR(SUM(I4:I8), "--")</f>
        <v>112</v>
      </c>
      <c r="J9" s="68">
        <f>IFERROR(SUM(J4:J8), "--")</f>
        <v>68</v>
      </c>
      <c r="K9" s="69">
        <f>IFERROR(J9/I9, "--")</f>
        <v>0.6071428571428571</v>
      </c>
      <c r="L9" s="68">
        <f>IFERROR(SUM(L4:L8), "--")</f>
        <v>44</v>
      </c>
      <c r="M9" s="69">
        <f>IFERROR(L9/I9, "--")</f>
        <v>0.39285714285714285</v>
      </c>
      <c r="N9" s="70" t="s">
        <v>32</v>
      </c>
      <c r="O9" s="80">
        <f>IFERROR(SUM(O4:O8), "--")</f>
        <v>57</v>
      </c>
      <c r="P9" s="68">
        <f>IFERROR(SUM(P4:P8), "--")</f>
        <v>37</v>
      </c>
      <c r="Q9" s="69">
        <f>IFERROR(P9/O9, "--")</f>
        <v>0.64912280701754388</v>
      </c>
      <c r="R9" s="68">
        <f>IFERROR(SUM(R4:R8), "--")</f>
        <v>24</v>
      </c>
      <c r="S9" s="69">
        <f>IFERROR(R9/O9, "--")</f>
        <v>0.42105263157894735</v>
      </c>
      <c r="T9" s="70" t="s">
        <v>32</v>
      </c>
    </row>
    <row r="10" spans="1:20" ht="15" customHeight="1" x14ac:dyDescent="0.25">
      <c r="A10" s="154"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1">
        <v>3</v>
      </c>
      <c r="P10" s="36">
        <v>2</v>
      </c>
      <c r="Q10" s="59">
        <v>0.66666666666666663</v>
      </c>
      <c r="R10" s="36">
        <v>1</v>
      </c>
      <c r="S10" s="59">
        <v>0.33333333333333331</v>
      </c>
      <c r="T10" s="37">
        <v>1</v>
      </c>
    </row>
    <row r="11" spans="1:20" x14ac:dyDescent="0.25">
      <c r="A11" s="155"/>
      <c r="B11" s="35" t="s">
        <v>1</v>
      </c>
      <c r="C11" s="84" t="s">
        <v>32</v>
      </c>
      <c r="D11" s="38" t="s">
        <v>32</v>
      </c>
      <c r="E11" s="92" t="s">
        <v>32</v>
      </c>
      <c r="F11" s="38" t="s">
        <v>32</v>
      </c>
      <c r="G11" s="92" t="s">
        <v>32</v>
      </c>
      <c r="H11" s="91" t="s">
        <v>32</v>
      </c>
      <c r="I11" s="81">
        <v>1</v>
      </c>
      <c r="J11" s="36">
        <v>1</v>
      </c>
      <c r="K11" s="59">
        <v>1</v>
      </c>
      <c r="L11" s="36">
        <v>1</v>
      </c>
      <c r="M11" s="59">
        <v>1</v>
      </c>
      <c r="N11" s="37">
        <v>2</v>
      </c>
      <c r="O11" s="84" t="s">
        <v>32</v>
      </c>
      <c r="P11" s="38" t="s">
        <v>32</v>
      </c>
      <c r="Q11" s="92" t="s">
        <v>32</v>
      </c>
      <c r="R11" s="38" t="s">
        <v>32</v>
      </c>
      <c r="S11" s="92" t="s">
        <v>32</v>
      </c>
      <c r="T11" s="91" t="s">
        <v>32</v>
      </c>
    </row>
    <row r="12" spans="1:20" x14ac:dyDescent="0.25">
      <c r="A12" s="155"/>
      <c r="B12" s="35" t="s">
        <v>2</v>
      </c>
      <c r="C12" s="84" t="s">
        <v>32</v>
      </c>
      <c r="D12" s="38" t="s">
        <v>32</v>
      </c>
      <c r="E12" s="92" t="s">
        <v>32</v>
      </c>
      <c r="F12" s="38" t="s">
        <v>32</v>
      </c>
      <c r="G12" s="92" t="s">
        <v>32</v>
      </c>
      <c r="H12" s="91" t="s">
        <v>32</v>
      </c>
      <c r="I12" s="81">
        <v>2</v>
      </c>
      <c r="J12" s="36">
        <v>2</v>
      </c>
      <c r="K12" s="59">
        <v>1</v>
      </c>
      <c r="L12" s="36">
        <v>2</v>
      </c>
      <c r="M12" s="59">
        <v>1</v>
      </c>
      <c r="N12" s="37">
        <v>2.85</v>
      </c>
      <c r="O12" s="84" t="s">
        <v>32</v>
      </c>
      <c r="P12" s="38" t="s">
        <v>32</v>
      </c>
      <c r="Q12" s="92" t="s">
        <v>32</v>
      </c>
      <c r="R12" s="38" t="s">
        <v>32</v>
      </c>
      <c r="S12" s="92" t="s">
        <v>32</v>
      </c>
      <c r="T12" s="91" t="s">
        <v>32</v>
      </c>
    </row>
    <row r="13" spans="1:20" x14ac:dyDescent="0.25">
      <c r="A13" s="155"/>
      <c r="B13" s="35" t="s">
        <v>48</v>
      </c>
      <c r="C13" s="84" t="s">
        <v>32</v>
      </c>
      <c r="D13" s="38" t="s">
        <v>32</v>
      </c>
      <c r="E13" s="92" t="s">
        <v>32</v>
      </c>
      <c r="F13" s="38" t="s">
        <v>32</v>
      </c>
      <c r="G13" s="92" t="s">
        <v>32</v>
      </c>
      <c r="H13" s="91" t="s">
        <v>32</v>
      </c>
      <c r="I13" s="81">
        <v>3</v>
      </c>
      <c r="J13" s="36">
        <v>3</v>
      </c>
      <c r="K13" s="59">
        <v>1</v>
      </c>
      <c r="L13" s="36">
        <v>2</v>
      </c>
      <c r="M13" s="59">
        <v>0.66666666666666663</v>
      </c>
      <c r="N13" s="37">
        <v>2.3333333333333335</v>
      </c>
      <c r="O13" s="84" t="s">
        <v>32</v>
      </c>
      <c r="P13" s="38" t="s">
        <v>32</v>
      </c>
      <c r="Q13" s="92" t="s">
        <v>32</v>
      </c>
      <c r="R13" s="38" t="s">
        <v>32</v>
      </c>
      <c r="S13" s="92" t="s">
        <v>32</v>
      </c>
      <c r="T13" s="91" t="s">
        <v>32</v>
      </c>
    </row>
    <row r="14" spans="1:20" x14ac:dyDescent="0.25">
      <c r="A14" s="155"/>
      <c r="B14" s="35" t="s">
        <v>47</v>
      </c>
      <c r="C14" s="84" t="s">
        <v>32</v>
      </c>
      <c r="D14" s="38" t="s">
        <v>32</v>
      </c>
      <c r="E14" s="92" t="s">
        <v>32</v>
      </c>
      <c r="F14" s="38" t="s">
        <v>32</v>
      </c>
      <c r="G14" s="92" t="s">
        <v>32</v>
      </c>
      <c r="H14" s="91" t="s">
        <v>32</v>
      </c>
      <c r="I14" s="81">
        <v>1</v>
      </c>
      <c r="J14" s="36">
        <v>1</v>
      </c>
      <c r="K14" s="59">
        <v>1</v>
      </c>
      <c r="L14" s="36">
        <v>1</v>
      </c>
      <c r="M14" s="59">
        <v>1</v>
      </c>
      <c r="N14" s="37">
        <v>4</v>
      </c>
      <c r="O14" s="84" t="s">
        <v>32</v>
      </c>
      <c r="P14" s="38" t="s">
        <v>32</v>
      </c>
      <c r="Q14" s="92" t="s">
        <v>32</v>
      </c>
      <c r="R14" s="38" t="s">
        <v>32</v>
      </c>
      <c r="S14" s="92" t="s">
        <v>32</v>
      </c>
      <c r="T14" s="91" t="s">
        <v>32</v>
      </c>
    </row>
    <row r="15" spans="1:20" s="72" customFormat="1" x14ac:dyDescent="0.25">
      <c r="A15" s="156"/>
      <c r="B15" s="73" t="s">
        <v>30</v>
      </c>
      <c r="C15" s="82">
        <f>IFERROR(SUM(C10:C14), "--")</f>
        <v>0</v>
      </c>
      <c r="D15" s="74">
        <f>IFERROR(SUM(D10:D14), "--")</f>
        <v>0</v>
      </c>
      <c r="E15" s="75" t="str">
        <f>IFERROR(D15/C15, "--")</f>
        <v>--</v>
      </c>
      <c r="F15" s="74">
        <f>IFERROR(SUM(F10:F14), "--")</f>
        <v>0</v>
      </c>
      <c r="G15" s="75" t="str">
        <f>IFERROR(F15/C15, "--")</f>
        <v>--</v>
      </c>
      <c r="H15" s="76" t="s">
        <v>32</v>
      </c>
      <c r="I15" s="82">
        <f>IFERROR(SUM(I10:I14), "--")</f>
        <v>7</v>
      </c>
      <c r="J15" s="74">
        <f>IFERROR(SUM(J10:J14), "--")</f>
        <v>7</v>
      </c>
      <c r="K15" s="75">
        <f>IFERROR(J15/I15, "--")</f>
        <v>1</v>
      </c>
      <c r="L15" s="74">
        <f>IFERROR(SUM(L10:L14), "--")</f>
        <v>6</v>
      </c>
      <c r="M15" s="75">
        <f>IFERROR(L15/I15, "--")</f>
        <v>0.8571428571428571</v>
      </c>
      <c r="N15" s="76" t="s">
        <v>32</v>
      </c>
      <c r="O15" s="82">
        <f>IFERROR(SUM(O10:O14), "--")</f>
        <v>3</v>
      </c>
      <c r="P15" s="74">
        <f>IFERROR(SUM(P10:P14), "--")</f>
        <v>2</v>
      </c>
      <c r="Q15" s="75">
        <f>IFERROR(P15/O15, "--")</f>
        <v>0.66666666666666663</v>
      </c>
      <c r="R15" s="74">
        <f>IFERROR(SUM(R10:R14), "--")</f>
        <v>1</v>
      </c>
      <c r="S15" s="75">
        <f>IFERROR(R15/O15, "--")</f>
        <v>0.33333333333333331</v>
      </c>
      <c r="T15" s="76" t="s">
        <v>32</v>
      </c>
    </row>
    <row r="16" spans="1:20" x14ac:dyDescent="0.25">
      <c r="A16" s="176" t="s">
        <v>16</v>
      </c>
      <c r="B16" s="7" t="s">
        <v>0</v>
      </c>
      <c r="C16" s="119" t="s">
        <v>32</v>
      </c>
      <c r="D16" s="120" t="s">
        <v>32</v>
      </c>
      <c r="E16" s="31" t="s">
        <v>32</v>
      </c>
      <c r="F16" s="120" t="s">
        <v>32</v>
      </c>
      <c r="G16" s="31" t="s">
        <v>32</v>
      </c>
      <c r="H16" s="121" t="s">
        <v>32</v>
      </c>
      <c r="I16" s="79">
        <v>9</v>
      </c>
      <c r="J16" s="33">
        <v>6</v>
      </c>
      <c r="K16" s="28">
        <v>0.66666666666666663</v>
      </c>
      <c r="L16" s="33">
        <v>6</v>
      </c>
      <c r="M16" s="28">
        <v>0.66666666666666663</v>
      </c>
      <c r="N16" s="34">
        <v>4</v>
      </c>
      <c r="O16" s="79">
        <v>12</v>
      </c>
      <c r="P16" s="33">
        <v>11</v>
      </c>
      <c r="Q16" s="28">
        <v>0.91666666666666663</v>
      </c>
      <c r="R16" s="33">
        <v>10</v>
      </c>
      <c r="S16" s="28">
        <v>0.83333333333333337</v>
      </c>
      <c r="T16" s="34">
        <v>3.3</v>
      </c>
    </row>
    <row r="17" spans="1:20" x14ac:dyDescent="0.25">
      <c r="A17" s="177"/>
      <c r="B17" s="7" t="s">
        <v>1</v>
      </c>
      <c r="C17" s="119" t="s">
        <v>32</v>
      </c>
      <c r="D17" s="120" t="s">
        <v>32</v>
      </c>
      <c r="E17" s="31" t="s">
        <v>32</v>
      </c>
      <c r="F17" s="120" t="s">
        <v>32</v>
      </c>
      <c r="G17" s="31" t="s">
        <v>32</v>
      </c>
      <c r="H17" s="121" t="s">
        <v>32</v>
      </c>
      <c r="I17" s="79">
        <v>23</v>
      </c>
      <c r="J17" s="33">
        <v>17</v>
      </c>
      <c r="K17" s="28">
        <v>0.73913043478260865</v>
      </c>
      <c r="L17" s="33">
        <v>14</v>
      </c>
      <c r="M17" s="28">
        <v>0.60869565217391308</v>
      </c>
      <c r="N17" s="34">
        <v>3.3176470588235292</v>
      </c>
      <c r="O17" s="79">
        <v>5</v>
      </c>
      <c r="P17" s="33">
        <v>5</v>
      </c>
      <c r="Q17" s="28">
        <v>1</v>
      </c>
      <c r="R17" s="33">
        <v>5</v>
      </c>
      <c r="S17" s="28">
        <v>1</v>
      </c>
      <c r="T17" s="34">
        <v>4</v>
      </c>
    </row>
    <row r="18" spans="1:20" x14ac:dyDescent="0.25">
      <c r="A18" s="177"/>
      <c r="B18" s="7" t="s">
        <v>2</v>
      </c>
      <c r="C18" s="119" t="s">
        <v>32</v>
      </c>
      <c r="D18" s="120" t="s">
        <v>32</v>
      </c>
      <c r="E18" s="31" t="s">
        <v>32</v>
      </c>
      <c r="F18" s="120" t="s">
        <v>32</v>
      </c>
      <c r="G18" s="31" t="s">
        <v>32</v>
      </c>
      <c r="H18" s="121" t="s">
        <v>32</v>
      </c>
      <c r="I18" s="79">
        <v>4</v>
      </c>
      <c r="J18" s="33">
        <v>4</v>
      </c>
      <c r="K18" s="28">
        <v>1</v>
      </c>
      <c r="L18" s="33">
        <v>4</v>
      </c>
      <c r="M18" s="28">
        <v>1</v>
      </c>
      <c r="N18" s="34">
        <v>3.5</v>
      </c>
      <c r="O18" s="79">
        <v>12</v>
      </c>
      <c r="P18" s="33">
        <v>12</v>
      </c>
      <c r="Q18" s="28">
        <v>1</v>
      </c>
      <c r="R18" s="33">
        <v>10</v>
      </c>
      <c r="S18" s="28">
        <v>0.83333333333333337</v>
      </c>
      <c r="T18" s="34">
        <v>3.0333333333333332</v>
      </c>
    </row>
    <row r="19" spans="1:20" x14ac:dyDescent="0.25">
      <c r="A19" s="177"/>
      <c r="B19" s="7" t="s">
        <v>48</v>
      </c>
      <c r="C19" s="119" t="s">
        <v>32</v>
      </c>
      <c r="D19" s="120" t="s">
        <v>32</v>
      </c>
      <c r="E19" s="31" t="s">
        <v>32</v>
      </c>
      <c r="F19" s="120" t="s">
        <v>32</v>
      </c>
      <c r="G19" s="31" t="s">
        <v>32</v>
      </c>
      <c r="H19" s="121" t="s">
        <v>32</v>
      </c>
      <c r="I19" s="79">
        <v>16</v>
      </c>
      <c r="J19" s="33">
        <v>14</v>
      </c>
      <c r="K19" s="28">
        <v>0.875</v>
      </c>
      <c r="L19" s="33">
        <v>13</v>
      </c>
      <c r="M19" s="28">
        <v>0.8125</v>
      </c>
      <c r="N19" s="34">
        <v>3.5384615384615383</v>
      </c>
      <c r="O19" s="79">
        <v>8</v>
      </c>
      <c r="P19" s="33">
        <v>8</v>
      </c>
      <c r="Q19" s="28">
        <v>1</v>
      </c>
      <c r="R19" s="33">
        <v>8</v>
      </c>
      <c r="S19" s="28">
        <v>1</v>
      </c>
      <c r="T19" s="34">
        <v>3.6749999999999998</v>
      </c>
    </row>
    <row r="20" spans="1:20" x14ac:dyDescent="0.25">
      <c r="A20" s="177"/>
      <c r="B20" s="7" t="s">
        <v>47</v>
      </c>
      <c r="C20" s="79">
        <v>1</v>
      </c>
      <c r="D20" s="33">
        <v>1</v>
      </c>
      <c r="E20" s="28">
        <v>1</v>
      </c>
      <c r="F20" s="33">
        <v>1</v>
      </c>
      <c r="G20" s="28">
        <v>1</v>
      </c>
      <c r="H20" s="34">
        <v>4</v>
      </c>
      <c r="I20" s="79">
        <v>12</v>
      </c>
      <c r="J20" s="33">
        <v>9</v>
      </c>
      <c r="K20" s="28">
        <v>0.75</v>
      </c>
      <c r="L20" s="33">
        <v>9</v>
      </c>
      <c r="M20" s="28">
        <v>0.75</v>
      </c>
      <c r="N20" s="34">
        <v>3.6333333333333333</v>
      </c>
      <c r="O20" s="79">
        <v>1</v>
      </c>
      <c r="P20" s="33">
        <v>1</v>
      </c>
      <c r="Q20" s="28">
        <v>1</v>
      </c>
      <c r="R20" s="33">
        <v>1</v>
      </c>
      <c r="S20" s="28">
        <v>1</v>
      </c>
      <c r="T20" s="34">
        <v>4</v>
      </c>
    </row>
    <row r="21" spans="1:20" s="72" customFormat="1" x14ac:dyDescent="0.25">
      <c r="A21" s="178"/>
      <c r="B21" s="54" t="s">
        <v>30</v>
      </c>
      <c r="C21" s="80">
        <f>IFERROR(SUM(C16:C20), "--")</f>
        <v>1</v>
      </c>
      <c r="D21" s="68">
        <f>IFERROR(SUM(D16:D20), "--")</f>
        <v>1</v>
      </c>
      <c r="E21" s="69">
        <f>IFERROR(D21/C21, "--")</f>
        <v>1</v>
      </c>
      <c r="F21" s="68">
        <f>IFERROR(SUM(F16:F20), "--")</f>
        <v>1</v>
      </c>
      <c r="G21" s="69">
        <f>IFERROR(F21/C21, "--")</f>
        <v>1</v>
      </c>
      <c r="H21" s="71" t="s">
        <v>32</v>
      </c>
      <c r="I21" s="80">
        <f>IFERROR(SUM(I16:I20), "--")</f>
        <v>64</v>
      </c>
      <c r="J21" s="68">
        <f>IFERROR(SUM(J16:J20), "--")</f>
        <v>50</v>
      </c>
      <c r="K21" s="69">
        <f>IFERROR(J21/I21, "--")</f>
        <v>0.78125</v>
      </c>
      <c r="L21" s="68">
        <f>IFERROR(SUM(L16:L20), "--")</f>
        <v>46</v>
      </c>
      <c r="M21" s="69">
        <f>IFERROR(L21/I21, "--")</f>
        <v>0.71875</v>
      </c>
      <c r="N21" s="71" t="s">
        <v>32</v>
      </c>
      <c r="O21" s="80">
        <f>IFERROR(SUM(O16:O20), "--")</f>
        <v>38</v>
      </c>
      <c r="P21" s="68">
        <f>IFERROR(SUM(P16:P20), "--")</f>
        <v>37</v>
      </c>
      <c r="Q21" s="69">
        <f>IFERROR(P21/O21, "--")</f>
        <v>0.97368421052631582</v>
      </c>
      <c r="R21" s="68">
        <f>IFERROR(SUM(R16:R20), "--")</f>
        <v>34</v>
      </c>
      <c r="S21" s="69">
        <f>IFERROR(R21/O21, "--")</f>
        <v>0.89473684210526316</v>
      </c>
      <c r="T21" s="71" t="s">
        <v>32</v>
      </c>
    </row>
    <row r="22" spans="1:20" x14ac:dyDescent="0.25">
      <c r="A22" s="148" t="s">
        <v>17</v>
      </c>
      <c r="B22" s="35" t="s">
        <v>0</v>
      </c>
      <c r="C22" s="84" t="s">
        <v>32</v>
      </c>
      <c r="D22" s="38" t="s">
        <v>32</v>
      </c>
      <c r="E22" s="92" t="s">
        <v>32</v>
      </c>
      <c r="F22" s="38" t="s">
        <v>32</v>
      </c>
      <c r="G22" s="92" t="s">
        <v>32</v>
      </c>
      <c r="H22" s="91" t="s">
        <v>32</v>
      </c>
      <c r="I22" s="81">
        <v>10</v>
      </c>
      <c r="J22" s="36">
        <v>8</v>
      </c>
      <c r="K22" s="59">
        <v>0.8</v>
      </c>
      <c r="L22" s="36">
        <v>8</v>
      </c>
      <c r="M22" s="59">
        <v>0.8</v>
      </c>
      <c r="N22" s="37">
        <v>3.875</v>
      </c>
      <c r="O22" s="81">
        <v>4</v>
      </c>
      <c r="P22" s="36">
        <v>2</v>
      </c>
      <c r="Q22" s="59">
        <v>0.5</v>
      </c>
      <c r="R22" s="36">
        <v>1</v>
      </c>
      <c r="S22" s="59">
        <v>0.25</v>
      </c>
      <c r="T22" s="37">
        <v>0</v>
      </c>
    </row>
    <row r="23" spans="1:20" x14ac:dyDescent="0.25">
      <c r="A23" s="149"/>
      <c r="B23" s="35" t="s">
        <v>1</v>
      </c>
      <c r="C23" s="84" t="s">
        <v>32</v>
      </c>
      <c r="D23" s="38" t="s">
        <v>32</v>
      </c>
      <c r="E23" s="92" t="s">
        <v>32</v>
      </c>
      <c r="F23" s="38" t="s">
        <v>32</v>
      </c>
      <c r="G23" s="92" t="s">
        <v>32</v>
      </c>
      <c r="H23" s="91" t="s">
        <v>32</v>
      </c>
      <c r="I23" s="81">
        <v>11</v>
      </c>
      <c r="J23" s="36">
        <v>5</v>
      </c>
      <c r="K23" s="59">
        <v>0.45454545454545453</v>
      </c>
      <c r="L23" s="36">
        <v>4</v>
      </c>
      <c r="M23" s="59">
        <v>0.36363636363636365</v>
      </c>
      <c r="N23" s="37">
        <v>2.5199999999999996</v>
      </c>
      <c r="O23" s="81">
        <v>5</v>
      </c>
      <c r="P23" s="36">
        <v>4</v>
      </c>
      <c r="Q23" s="59">
        <v>0.8</v>
      </c>
      <c r="R23" s="36">
        <v>4</v>
      </c>
      <c r="S23" s="59">
        <v>0.8</v>
      </c>
      <c r="T23" s="37">
        <v>3.9249999999999998</v>
      </c>
    </row>
    <row r="24" spans="1:20" x14ac:dyDescent="0.25">
      <c r="A24" s="149"/>
      <c r="B24" s="35" t="s">
        <v>2</v>
      </c>
      <c r="C24" s="84" t="s">
        <v>32</v>
      </c>
      <c r="D24" s="38" t="s">
        <v>32</v>
      </c>
      <c r="E24" s="92" t="s">
        <v>32</v>
      </c>
      <c r="F24" s="38" t="s">
        <v>32</v>
      </c>
      <c r="G24" s="92" t="s">
        <v>32</v>
      </c>
      <c r="H24" s="91" t="s">
        <v>32</v>
      </c>
      <c r="I24" s="81">
        <v>13</v>
      </c>
      <c r="J24" s="36">
        <v>9</v>
      </c>
      <c r="K24" s="59">
        <v>0.69230769230769229</v>
      </c>
      <c r="L24" s="36">
        <v>8</v>
      </c>
      <c r="M24" s="59">
        <v>0.61538461538461542</v>
      </c>
      <c r="N24" s="37">
        <v>3</v>
      </c>
      <c r="O24" s="81">
        <v>6</v>
      </c>
      <c r="P24" s="36">
        <v>6</v>
      </c>
      <c r="Q24" s="59">
        <v>1</v>
      </c>
      <c r="R24" s="36">
        <v>6</v>
      </c>
      <c r="S24" s="59">
        <v>1</v>
      </c>
      <c r="T24" s="37">
        <v>3.6666666666666665</v>
      </c>
    </row>
    <row r="25" spans="1:20" x14ac:dyDescent="0.25">
      <c r="A25" s="149"/>
      <c r="B25" s="35" t="s">
        <v>48</v>
      </c>
      <c r="C25" s="84" t="s">
        <v>32</v>
      </c>
      <c r="D25" s="38" t="s">
        <v>32</v>
      </c>
      <c r="E25" s="92" t="s">
        <v>32</v>
      </c>
      <c r="F25" s="38" t="s">
        <v>32</v>
      </c>
      <c r="G25" s="92" t="s">
        <v>32</v>
      </c>
      <c r="H25" s="91" t="s">
        <v>32</v>
      </c>
      <c r="I25" s="81">
        <v>15</v>
      </c>
      <c r="J25" s="36">
        <v>12</v>
      </c>
      <c r="K25" s="59">
        <v>0.8</v>
      </c>
      <c r="L25" s="36">
        <v>10</v>
      </c>
      <c r="M25" s="59">
        <v>0.66666666666666663</v>
      </c>
      <c r="N25" s="37">
        <v>3</v>
      </c>
      <c r="O25" s="81">
        <v>10</v>
      </c>
      <c r="P25" s="36">
        <v>8</v>
      </c>
      <c r="Q25" s="59">
        <v>0.8</v>
      </c>
      <c r="R25" s="36">
        <v>7</v>
      </c>
      <c r="S25" s="59">
        <v>0.7</v>
      </c>
      <c r="T25" s="37">
        <v>3.1</v>
      </c>
    </row>
    <row r="26" spans="1:20" x14ac:dyDescent="0.25">
      <c r="A26" s="149"/>
      <c r="B26" s="35" t="s">
        <v>47</v>
      </c>
      <c r="C26" s="84" t="s">
        <v>32</v>
      </c>
      <c r="D26" s="38" t="s">
        <v>32</v>
      </c>
      <c r="E26" s="92" t="s">
        <v>32</v>
      </c>
      <c r="F26" s="38" t="s">
        <v>32</v>
      </c>
      <c r="G26" s="92" t="s">
        <v>32</v>
      </c>
      <c r="H26" s="91" t="s">
        <v>32</v>
      </c>
      <c r="I26" s="81">
        <v>9</v>
      </c>
      <c r="J26" s="36">
        <v>6</v>
      </c>
      <c r="K26" s="59">
        <v>0.66666666666666663</v>
      </c>
      <c r="L26" s="36">
        <v>4</v>
      </c>
      <c r="M26" s="59">
        <v>0.44444444444444442</v>
      </c>
      <c r="N26" s="37">
        <v>2.3333333333333335</v>
      </c>
      <c r="O26" s="81">
        <v>5</v>
      </c>
      <c r="P26" s="36">
        <v>4</v>
      </c>
      <c r="Q26" s="59">
        <v>0.8</v>
      </c>
      <c r="R26" s="36">
        <v>4</v>
      </c>
      <c r="S26" s="59">
        <v>0.8</v>
      </c>
      <c r="T26" s="37">
        <v>3.5750000000000002</v>
      </c>
    </row>
    <row r="27" spans="1:20" s="72" customFormat="1" x14ac:dyDescent="0.25">
      <c r="A27" s="150"/>
      <c r="B27" s="73" t="s">
        <v>30</v>
      </c>
      <c r="C27" s="82">
        <f>IFERROR(SUM(C22:C26), "--")</f>
        <v>0</v>
      </c>
      <c r="D27" s="74">
        <f>IFERROR(SUM(D22:D26), "--")</f>
        <v>0</v>
      </c>
      <c r="E27" s="75" t="str">
        <f>IFERROR(D27/C27, "--")</f>
        <v>--</v>
      </c>
      <c r="F27" s="74">
        <f>IFERROR(SUM(F22:F26), "--")</f>
        <v>0</v>
      </c>
      <c r="G27" s="75" t="str">
        <f>IFERROR(F27/C27, "--")</f>
        <v>--</v>
      </c>
      <c r="H27" s="76" t="s">
        <v>32</v>
      </c>
      <c r="I27" s="82">
        <f>IFERROR(SUM(I22:I26), "--")</f>
        <v>58</v>
      </c>
      <c r="J27" s="74">
        <f>IFERROR(SUM(J22:J26), "--")</f>
        <v>40</v>
      </c>
      <c r="K27" s="75">
        <f>IFERROR(J27/I27, "--")</f>
        <v>0.68965517241379315</v>
      </c>
      <c r="L27" s="74">
        <f>IFERROR(SUM(L22:L26), "--")</f>
        <v>34</v>
      </c>
      <c r="M27" s="75">
        <f>IFERROR(L27/I27, "--")</f>
        <v>0.58620689655172409</v>
      </c>
      <c r="N27" s="76" t="s">
        <v>32</v>
      </c>
      <c r="O27" s="82">
        <f>IFERROR(SUM(O22:O26), "--")</f>
        <v>30</v>
      </c>
      <c r="P27" s="74">
        <f>IFERROR(SUM(P22:P26), "--")</f>
        <v>24</v>
      </c>
      <c r="Q27" s="75">
        <f>IFERROR(P27/O27, "--")</f>
        <v>0.8</v>
      </c>
      <c r="R27" s="74">
        <f>IFERROR(SUM(R22:R26), "--")</f>
        <v>22</v>
      </c>
      <c r="S27" s="75">
        <f>IFERROR(R27/O27, "--")</f>
        <v>0.73333333333333328</v>
      </c>
      <c r="T27" s="76" t="s">
        <v>32</v>
      </c>
    </row>
    <row r="28" spans="1:20" x14ac:dyDescent="0.25">
      <c r="A28" s="176" t="s">
        <v>92</v>
      </c>
      <c r="B28" s="7" t="s">
        <v>0</v>
      </c>
      <c r="C28" s="119" t="s">
        <v>32</v>
      </c>
      <c r="D28" s="120" t="s">
        <v>32</v>
      </c>
      <c r="E28" s="31" t="s">
        <v>32</v>
      </c>
      <c r="F28" s="120" t="s">
        <v>32</v>
      </c>
      <c r="G28" s="31" t="s">
        <v>32</v>
      </c>
      <c r="H28" s="121" t="s">
        <v>32</v>
      </c>
      <c r="I28" s="79">
        <v>83</v>
      </c>
      <c r="J28" s="33">
        <v>55</v>
      </c>
      <c r="K28" s="28">
        <v>0.66265060240963858</v>
      </c>
      <c r="L28" s="33">
        <v>40</v>
      </c>
      <c r="M28" s="28">
        <v>0.48192771084337349</v>
      </c>
      <c r="N28" s="34">
        <v>2.325925925925926</v>
      </c>
      <c r="O28" s="79">
        <v>73</v>
      </c>
      <c r="P28" s="33">
        <v>58</v>
      </c>
      <c r="Q28" s="28">
        <v>0.79452054794520544</v>
      </c>
      <c r="R28" s="33">
        <v>45</v>
      </c>
      <c r="S28" s="28">
        <v>0.61643835616438358</v>
      </c>
      <c r="T28" s="34">
        <v>2.6385964912280699</v>
      </c>
    </row>
    <row r="29" spans="1:20" x14ac:dyDescent="0.25">
      <c r="A29" s="177"/>
      <c r="B29" s="7" t="s">
        <v>1</v>
      </c>
      <c r="C29" s="119" t="s">
        <v>32</v>
      </c>
      <c r="D29" s="120" t="s">
        <v>32</v>
      </c>
      <c r="E29" s="31" t="s">
        <v>32</v>
      </c>
      <c r="F29" s="120" t="s">
        <v>32</v>
      </c>
      <c r="G29" s="31" t="s">
        <v>32</v>
      </c>
      <c r="H29" s="121" t="s">
        <v>32</v>
      </c>
      <c r="I29" s="79">
        <v>84</v>
      </c>
      <c r="J29" s="33">
        <v>57</v>
      </c>
      <c r="K29" s="28">
        <v>0.6785714285714286</v>
      </c>
      <c r="L29" s="33">
        <v>46</v>
      </c>
      <c r="M29" s="28">
        <v>0.54761904761904767</v>
      </c>
      <c r="N29" s="34">
        <v>2.7157894736842101</v>
      </c>
      <c r="O29" s="79">
        <v>50</v>
      </c>
      <c r="P29" s="33">
        <v>40</v>
      </c>
      <c r="Q29" s="28">
        <v>0.8</v>
      </c>
      <c r="R29" s="33">
        <v>30</v>
      </c>
      <c r="S29" s="28">
        <v>0.6</v>
      </c>
      <c r="T29" s="34">
        <v>2.44</v>
      </c>
    </row>
    <row r="30" spans="1:20" x14ac:dyDescent="0.25">
      <c r="A30" s="177"/>
      <c r="B30" s="7" t="s">
        <v>2</v>
      </c>
      <c r="C30" s="119" t="s">
        <v>32</v>
      </c>
      <c r="D30" s="120" t="s">
        <v>32</v>
      </c>
      <c r="E30" s="31" t="s">
        <v>32</v>
      </c>
      <c r="F30" s="120" t="s">
        <v>32</v>
      </c>
      <c r="G30" s="31" t="s">
        <v>32</v>
      </c>
      <c r="H30" s="121" t="s">
        <v>32</v>
      </c>
      <c r="I30" s="79">
        <v>93</v>
      </c>
      <c r="J30" s="33">
        <v>65</v>
      </c>
      <c r="K30" s="28">
        <v>0.69892473118279574</v>
      </c>
      <c r="L30" s="33">
        <v>51</v>
      </c>
      <c r="M30" s="28">
        <v>0.54838709677419351</v>
      </c>
      <c r="N30" s="34">
        <v>2.5938461538461541</v>
      </c>
      <c r="O30" s="79">
        <v>57</v>
      </c>
      <c r="P30" s="33">
        <v>46</v>
      </c>
      <c r="Q30" s="28">
        <v>0.80701754385964908</v>
      </c>
      <c r="R30" s="33">
        <v>37</v>
      </c>
      <c r="S30" s="28">
        <v>0.64912280701754388</v>
      </c>
      <c r="T30" s="34">
        <v>2.811627906976744</v>
      </c>
    </row>
    <row r="31" spans="1:20" x14ac:dyDescent="0.25">
      <c r="A31" s="177"/>
      <c r="B31" s="7" t="s">
        <v>48</v>
      </c>
      <c r="C31" s="119" t="s">
        <v>32</v>
      </c>
      <c r="D31" s="120" t="s">
        <v>32</v>
      </c>
      <c r="E31" s="31" t="s">
        <v>32</v>
      </c>
      <c r="F31" s="120" t="s">
        <v>32</v>
      </c>
      <c r="G31" s="31" t="s">
        <v>32</v>
      </c>
      <c r="H31" s="121" t="s">
        <v>32</v>
      </c>
      <c r="I31" s="79">
        <v>113</v>
      </c>
      <c r="J31" s="33">
        <v>73</v>
      </c>
      <c r="K31" s="28">
        <v>0.64601769911504425</v>
      </c>
      <c r="L31" s="33">
        <v>65</v>
      </c>
      <c r="M31" s="28">
        <v>0.5752212389380531</v>
      </c>
      <c r="N31" s="34">
        <v>3.1095890410958904</v>
      </c>
      <c r="O31" s="79">
        <v>40</v>
      </c>
      <c r="P31" s="33">
        <v>33</v>
      </c>
      <c r="Q31" s="28">
        <v>0.82499999999999996</v>
      </c>
      <c r="R31" s="33">
        <v>25</v>
      </c>
      <c r="S31" s="28">
        <v>0.625</v>
      </c>
      <c r="T31" s="34">
        <v>2.6354838709677417</v>
      </c>
    </row>
    <row r="32" spans="1:20" x14ac:dyDescent="0.25">
      <c r="A32" s="177"/>
      <c r="B32" s="7" t="s">
        <v>47</v>
      </c>
      <c r="C32" s="79">
        <v>2</v>
      </c>
      <c r="D32" s="33">
        <v>2</v>
      </c>
      <c r="E32" s="28">
        <v>1</v>
      </c>
      <c r="F32" s="33">
        <v>2</v>
      </c>
      <c r="G32" s="28">
        <v>1</v>
      </c>
      <c r="H32" s="34">
        <v>4</v>
      </c>
      <c r="I32" s="79">
        <v>86</v>
      </c>
      <c r="J32" s="33">
        <v>71</v>
      </c>
      <c r="K32" s="28">
        <v>0.82558139534883723</v>
      </c>
      <c r="L32" s="33">
        <v>58</v>
      </c>
      <c r="M32" s="28">
        <v>0.67441860465116277</v>
      </c>
      <c r="N32" s="34">
        <v>2.7428571428571424</v>
      </c>
      <c r="O32" s="79">
        <v>55</v>
      </c>
      <c r="P32" s="33">
        <v>49</v>
      </c>
      <c r="Q32" s="28">
        <v>0.89090909090909087</v>
      </c>
      <c r="R32" s="33">
        <v>32</v>
      </c>
      <c r="S32" s="28">
        <v>0.58181818181818179</v>
      </c>
      <c r="T32" s="34">
        <v>2.2244897959183674</v>
      </c>
    </row>
    <row r="33" spans="1:20" s="72" customFormat="1" x14ac:dyDescent="0.25">
      <c r="A33" s="178"/>
      <c r="B33" s="54" t="s">
        <v>30</v>
      </c>
      <c r="C33" s="80">
        <f>IFERROR(SUM(C28:C32), "--")</f>
        <v>2</v>
      </c>
      <c r="D33" s="68">
        <f>IFERROR(SUM(D28:D32), "--")</f>
        <v>2</v>
      </c>
      <c r="E33" s="69">
        <f>IFERROR(D33/C33, "--")</f>
        <v>1</v>
      </c>
      <c r="F33" s="68">
        <f>IFERROR(SUM(F28:F32), "--")</f>
        <v>2</v>
      </c>
      <c r="G33" s="69">
        <f>IFERROR(F33/C33, "--")</f>
        <v>1</v>
      </c>
      <c r="H33" s="71" t="s">
        <v>32</v>
      </c>
      <c r="I33" s="80">
        <f>IFERROR(SUM(I28:I32), "--")</f>
        <v>459</v>
      </c>
      <c r="J33" s="68">
        <f>IFERROR(SUM(J28:J32), "--")</f>
        <v>321</v>
      </c>
      <c r="K33" s="69">
        <f>IFERROR(J33/I33, "--")</f>
        <v>0.69934640522875813</v>
      </c>
      <c r="L33" s="68">
        <f>IFERROR(SUM(L28:L32), "--")</f>
        <v>260</v>
      </c>
      <c r="M33" s="69">
        <f>IFERROR(L33/I33, "--")</f>
        <v>0.56644880174291934</v>
      </c>
      <c r="N33" s="71" t="s">
        <v>32</v>
      </c>
      <c r="O33" s="80">
        <f>IFERROR(SUM(O28:O32), "--")</f>
        <v>275</v>
      </c>
      <c r="P33" s="68">
        <f>IFERROR(SUM(P28:P32), "--")</f>
        <v>226</v>
      </c>
      <c r="Q33" s="69">
        <f>IFERROR(P33/O33, "--")</f>
        <v>0.82181818181818178</v>
      </c>
      <c r="R33" s="68">
        <f>IFERROR(SUM(R28:R32), "--")</f>
        <v>169</v>
      </c>
      <c r="S33" s="69">
        <f>IFERROR(R33/O33, "--")</f>
        <v>0.61454545454545451</v>
      </c>
      <c r="T33" s="71" t="s">
        <v>32</v>
      </c>
    </row>
    <row r="34" spans="1:20" x14ac:dyDescent="0.25">
      <c r="A34" s="148" t="s">
        <v>18</v>
      </c>
      <c r="B34" s="35" t="s">
        <v>0</v>
      </c>
      <c r="C34" s="84" t="s">
        <v>32</v>
      </c>
      <c r="D34" s="38" t="s">
        <v>32</v>
      </c>
      <c r="E34" s="92" t="s">
        <v>32</v>
      </c>
      <c r="F34" s="38" t="s">
        <v>32</v>
      </c>
      <c r="G34" s="92" t="s">
        <v>32</v>
      </c>
      <c r="H34" s="91" t="s">
        <v>32</v>
      </c>
      <c r="I34" s="81">
        <v>4</v>
      </c>
      <c r="J34" s="36">
        <v>4</v>
      </c>
      <c r="K34" s="59">
        <v>1</v>
      </c>
      <c r="L34" s="36">
        <v>4</v>
      </c>
      <c r="M34" s="59">
        <v>1</v>
      </c>
      <c r="N34" s="37">
        <v>3</v>
      </c>
      <c r="O34" s="81">
        <v>1</v>
      </c>
      <c r="P34" s="36">
        <v>1</v>
      </c>
      <c r="Q34" s="59">
        <v>1</v>
      </c>
      <c r="R34" s="36">
        <v>1</v>
      </c>
      <c r="S34" s="59">
        <v>1</v>
      </c>
      <c r="T34" s="37">
        <v>3</v>
      </c>
    </row>
    <row r="35" spans="1:20" x14ac:dyDescent="0.25">
      <c r="A35" s="149"/>
      <c r="B35" s="35" t="s">
        <v>1</v>
      </c>
      <c r="C35" s="84" t="s">
        <v>32</v>
      </c>
      <c r="D35" s="38" t="s">
        <v>32</v>
      </c>
      <c r="E35" s="92" t="s">
        <v>32</v>
      </c>
      <c r="F35" s="38" t="s">
        <v>32</v>
      </c>
      <c r="G35" s="92" t="s">
        <v>32</v>
      </c>
      <c r="H35" s="91" t="s">
        <v>32</v>
      </c>
      <c r="I35" s="81">
        <v>3</v>
      </c>
      <c r="J35" s="36">
        <v>1</v>
      </c>
      <c r="K35" s="59">
        <v>0.33333333333333331</v>
      </c>
      <c r="L35" s="36">
        <v>1</v>
      </c>
      <c r="M35" s="59">
        <v>0.33333333333333331</v>
      </c>
      <c r="N35" s="37">
        <v>4</v>
      </c>
      <c r="O35" s="84" t="s">
        <v>32</v>
      </c>
      <c r="P35" s="38" t="s">
        <v>32</v>
      </c>
      <c r="Q35" s="92" t="s">
        <v>32</v>
      </c>
      <c r="R35" s="38" t="s">
        <v>32</v>
      </c>
      <c r="S35" s="92" t="s">
        <v>32</v>
      </c>
      <c r="T35" s="91" t="s">
        <v>32</v>
      </c>
    </row>
    <row r="36" spans="1:20" x14ac:dyDescent="0.25">
      <c r="A36" s="149"/>
      <c r="B36" s="35" t="s">
        <v>2</v>
      </c>
      <c r="C36" s="84" t="s">
        <v>32</v>
      </c>
      <c r="D36" s="38" t="s">
        <v>32</v>
      </c>
      <c r="E36" s="92" t="s">
        <v>32</v>
      </c>
      <c r="F36" s="38" t="s">
        <v>32</v>
      </c>
      <c r="G36" s="92" t="s">
        <v>32</v>
      </c>
      <c r="H36" s="91" t="s">
        <v>32</v>
      </c>
      <c r="I36" s="84" t="s">
        <v>32</v>
      </c>
      <c r="J36" s="38" t="s">
        <v>32</v>
      </c>
      <c r="K36" s="92" t="s">
        <v>32</v>
      </c>
      <c r="L36" s="38" t="s">
        <v>32</v>
      </c>
      <c r="M36" s="92" t="s">
        <v>32</v>
      </c>
      <c r="N36" s="91" t="s">
        <v>32</v>
      </c>
      <c r="O36" s="81">
        <v>1</v>
      </c>
      <c r="P36" s="36">
        <v>1</v>
      </c>
      <c r="Q36" s="59">
        <v>1</v>
      </c>
      <c r="R36" s="36">
        <v>0</v>
      </c>
      <c r="S36" s="59">
        <v>0</v>
      </c>
      <c r="T36" s="37">
        <v>1</v>
      </c>
    </row>
    <row r="37" spans="1:20" x14ac:dyDescent="0.25">
      <c r="A37" s="149"/>
      <c r="B37" s="35" t="s">
        <v>48</v>
      </c>
      <c r="C37" s="84" t="s">
        <v>32</v>
      </c>
      <c r="D37" s="38" t="s">
        <v>32</v>
      </c>
      <c r="E37" s="92" t="s">
        <v>32</v>
      </c>
      <c r="F37" s="38" t="s">
        <v>32</v>
      </c>
      <c r="G37" s="92" t="s">
        <v>32</v>
      </c>
      <c r="H37" s="91" t="s">
        <v>32</v>
      </c>
      <c r="I37" s="81">
        <v>3</v>
      </c>
      <c r="J37" s="36">
        <v>1</v>
      </c>
      <c r="K37" s="59">
        <v>0.33333333333333331</v>
      </c>
      <c r="L37" s="36">
        <v>0</v>
      </c>
      <c r="M37" s="59">
        <v>0</v>
      </c>
      <c r="N37" s="37">
        <v>1</v>
      </c>
      <c r="O37" s="81">
        <v>8</v>
      </c>
      <c r="P37" s="36">
        <v>8</v>
      </c>
      <c r="Q37" s="59">
        <v>1</v>
      </c>
      <c r="R37" s="36">
        <v>8</v>
      </c>
      <c r="S37" s="59">
        <v>1</v>
      </c>
      <c r="T37" s="37">
        <v>3.375</v>
      </c>
    </row>
    <row r="38" spans="1:20" x14ac:dyDescent="0.25">
      <c r="A38" s="149"/>
      <c r="B38" s="35" t="s">
        <v>47</v>
      </c>
      <c r="C38" s="84" t="s">
        <v>32</v>
      </c>
      <c r="D38" s="38" t="s">
        <v>32</v>
      </c>
      <c r="E38" s="92" t="s">
        <v>32</v>
      </c>
      <c r="F38" s="38" t="s">
        <v>32</v>
      </c>
      <c r="G38" s="92" t="s">
        <v>32</v>
      </c>
      <c r="H38" s="91" t="s">
        <v>32</v>
      </c>
      <c r="I38" s="81">
        <v>2</v>
      </c>
      <c r="J38" s="36">
        <v>1</v>
      </c>
      <c r="K38" s="59">
        <v>0.5</v>
      </c>
      <c r="L38" s="36">
        <v>0</v>
      </c>
      <c r="M38" s="59">
        <v>0</v>
      </c>
      <c r="N38" s="37">
        <v>0</v>
      </c>
      <c r="O38" s="84" t="s">
        <v>32</v>
      </c>
      <c r="P38" s="38" t="s">
        <v>32</v>
      </c>
      <c r="Q38" s="92" t="s">
        <v>32</v>
      </c>
      <c r="R38" s="38" t="s">
        <v>32</v>
      </c>
      <c r="S38" s="92" t="s">
        <v>32</v>
      </c>
      <c r="T38" s="91" t="s">
        <v>32</v>
      </c>
    </row>
    <row r="39" spans="1:20" s="72" customFormat="1" x14ac:dyDescent="0.25">
      <c r="A39" s="150"/>
      <c r="B39" s="73" t="s">
        <v>30</v>
      </c>
      <c r="C39" s="82">
        <f>IFERROR(SUM(C34:C38), "--")</f>
        <v>0</v>
      </c>
      <c r="D39" s="74">
        <f>IFERROR(SUM(D34:D38), "--")</f>
        <v>0</v>
      </c>
      <c r="E39" s="75" t="str">
        <f>IFERROR(D39/C39, "--")</f>
        <v>--</v>
      </c>
      <c r="F39" s="74">
        <f>IFERROR(SUM(F34:F38), "--")</f>
        <v>0</v>
      </c>
      <c r="G39" s="75" t="str">
        <f>IFERROR(F39/C39, "--")</f>
        <v>--</v>
      </c>
      <c r="H39" s="76" t="s">
        <v>32</v>
      </c>
      <c r="I39" s="82">
        <f>IFERROR(SUM(I34:I38), "--")</f>
        <v>12</v>
      </c>
      <c r="J39" s="74">
        <f>IFERROR(SUM(J34:J38), "--")</f>
        <v>7</v>
      </c>
      <c r="K39" s="75">
        <f>IFERROR(J39/I39, "--")</f>
        <v>0.58333333333333337</v>
      </c>
      <c r="L39" s="74">
        <f>IFERROR(SUM(L34:L38), "--")</f>
        <v>5</v>
      </c>
      <c r="M39" s="75">
        <f>IFERROR(L39/I39, "--")</f>
        <v>0.41666666666666669</v>
      </c>
      <c r="N39" s="76" t="s">
        <v>32</v>
      </c>
      <c r="O39" s="82">
        <f>IFERROR(SUM(O34:O38), "--")</f>
        <v>10</v>
      </c>
      <c r="P39" s="74">
        <f>IFERROR(SUM(P34:P38), "--")</f>
        <v>10</v>
      </c>
      <c r="Q39" s="75">
        <f>IFERROR(P39/O39, "--")</f>
        <v>1</v>
      </c>
      <c r="R39" s="74">
        <f>IFERROR(SUM(R34:R38), "--")</f>
        <v>9</v>
      </c>
      <c r="S39" s="75">
        <f>IFERROR(R39/O39, "--")</f>
        <v>0.9</v>
      </c>
      <c r="T39" s="76" t="s">
        <v>32</v>
      </c>
    </row>
    <row r="40" spans="1:20" ht="15" customHeight="1" x14ac:dyDescent="0.25">
      <c r="A40" s="173" t="s">
        <v>56</v>
      </c>
      <c r="B40" s="7" t="s">
        <v>0</v>
      </c>
      <c r="C40" s="119" t="s">
        <v>32</v>
      </c>
      <c r="D40" s="120" t="s">
        <v>32</v>
      </c>
      <c r="E40" s="31" t="s">
        <v>32</v>
      </c>
      <c r="F40" s="120" t="s">
        <v>32</v>
      </c>
      <c r="G40" s="31" t="s">
        <v>32</v>
      </c>
      <c r="H40" s="121" t="s">
        <v>32</v>
      </c>
      <c r="I40" s="79">
        <v>188</v>
      </c>
      <c r="J40" s="33">
        <v>146</v>
      </c>
      <c r="K40" s="28">
        <v>0.77659574468085102</v>
      </c>
      <c r="L40" s="33">
        <v>123</v>
      </c>
      <c r="M40" s="28">
        <v>0.6542553191489362</v>
      </c>
      <c r="N40" s="34">
        <v>3.0226027397260276</v>
      </c>
      <c r="O40" s="79">
        <v>138</v>
      </c>
      <c r="P40" s="33">
        <v>113</v>
      </c>
      <c r="Q40" s="28">
        <v>0.8188405797101449</v>
      </c>
      <c r="R40" s="33">
        <v>95</v>
      </c>
      <c r="S40" s="28">
        <v>0.68840579710144922</v>
      </c>
      <c r="T40" s="34">
        <v>2.8690265486725668</v>
      </c>
    </row>
    <row r="41" spans="1:20" x14ac:dyDescent="0.25">
      <c r="A41" s="174"/>
      <c r="B41" s="7" t="s">
        <v>1</v>
      </c>
      <c r="C41" s="119" t="s">
        <v>32</v>
      </c>
      <c r="D41" s="120" t="s">
        <v>32</v>
      </c>
      <c r="E41" s="31" t="s">
        <v>32</v>
      </c>
      <c r="F41" s="120" t="s">
        <v>32</v>
      </c>
      <c r="G41" s="31" t="s">
        <v>32</v>
      </c>
      <c r="H41" s="121" t="s">
        <v>32</v>
      </c>
      <c r="I41" s="79">
        <v>161</v>
      </c>
      <c r="J41" s="33">
        <v>123</v>
      </c>
      <c r="K41" s="28">
        <v>0.7639751552795031</v>
      </c>
      <c r="L41" s="33">
        <v>106</v>
      </c>
      <c r="M41" s="28">
        <v>0.65838509316770188</v>
      </c>
      <c r="N41" s="34">
        <v>2.9048780487804882</v>
      </c>
      <c r="O41" s="79">
        <v>78</v>
      </c>
      <c r="P41" s="33">
        <v>65</v>
      </c>
      <c r="Q41" s="28">
        <v>0.83333333333333337</v>
      </c>
      <c r="R41" s="33">
        <v>53</v>
      </c>
      <c r="S41" s="28">
        <v>0.67948717948717952</v>
      </c>
      <c r="T41" s="34">
        <v>2.8546874999999998</v>
      </c>
    </row>
    <row r="42" spans="1:20" x14ac:dyDescent="0.25">
      <c r="A42" s="174"/>
      <c r="B42" s="7" t="s">
        <v>2</v>
      </c>
      <c r="C42" s="119" t="s">
        <v>32</v>
      </c>
      <c r="D42" s="120" t="s">
        <v>32</v>
      </c>
      <c r="E42" s="31" t="s">
        <v>32</v>
      </c>
      <c r="F42" s="120" t="s">
        <v>32</v>
      </c>
      <c r="G42" s="31" t="s">
        <v>32</v>
      </c>
      <c r="H42" s="121" t="s">
        <v>32</v>
      </c>
      <c r="I42" s="79">
        <v>144</v>
      </c>
      <c r="J42" s="33">
        <v>114</v>
      </c>
      <c r="K42" s="28">
        <v>0.79166666666666663</v>
      </c>
      <c r="L42" s="33">
        <v>99</v>
      </c>
      <c r="M42" s="28">
        <v>0.6875</v>
      </c>
      <c r="N42" s="34">
        <v>2.9526315789473685</v>
      </c>
      <c r="O42" s="79">
        <v>95</v>
      </c>
      <c r="P42" s="33">
        <v>81</v>
      </c>
      <c r="Q42" s="28">
        <v>0.85263157894736841</v>
      </c>
      <c r="R42" s="33">
        <v>70</v>
      </c>
      <c r="S42" s="28">
        <v>0.73684210526315785</v>
      </c>
      <c r="T42" s="34">
        <v>3.0857142857142859</v>
      </c>
    </row>
    <row r="43" spans="1:20" x14ac:dyDescent="0.25">
      <c r="A43" s="174"/>
      <c r="B43" s="7" t="s">
        <v>48</v>
      </c>
      <c r="C43" s="119" t="s">
        <v>32</v>
      </c>
      <c r="D43" s="120" t="s">
        <v>32</v>
      </c>
      <c r="E43" s="31" t="s">
        <v>32</v>
      </c>
      <c r="F43" s="120" t="s">
        <v>32</v>
      </c>
      <c r="G43" s="31" t="s">
        <v>32</v>
      </c>
      <c r="H43" s="121" t="s">
        <v>32</v>
      </c>
      <c r="I43" s="79">
        <v>151</v>
      </c>
      <c r="J43" s="33">
        <v>116</v>
      </c>
      <c r="K43" s="28">
        <v>0.76821192052980136</v>
      </c>
      <c r="L43" s="33">
        <v>109</v>
      </c>
      <c r="M43" s="28">
        <v>0.72185430463576161</v>
      </c>
      <c r="N43" s="34">
        <v>3.4617391304347831</v>
      </c>
      <c r="O43" s="79">
        <v>64</v>
      </c>
      <c r="P43" s="33">
        <v>54</v>
      </c>
      <c r="Q43" s="28">
        <v>0.84375</v>
      </c>
      <c r="R43" s="33">
        <v>49</v>
      </c>
      <c r="S43" s="28">
        <v>0.765625</v>
      </c>
      <c r="T43" s="34">
        <v>3.2592592592592591</v>
      </c>
    </row>
    <row r="44" spans="1:20" x14ac:dyDescent="0.25">
      <c r="A44" s="174"/>
      <c r="B44" s="7" t="s">
        <v>47</v>
      </c>
      <c r="C44" s="79">
        <v>2</v>
      </c>
      <c r="D44" s="33">
        <v>2</v>
      </c>
      <c r="E44" s="28">
        <v>1</v>
      </c>
      <c r="F44" s="33">
        <v>2</v>
      </c>
      <c r="G44" s="28">
        <v>1</v>
      </c>
      <c r="H44" s="34">
        <v>4</v>
      </c>
      <c r="I44" s="79">
        <v>142</v>
      </c>
      <c r="J44" s="33">
        <v>118</v>
      </c>
      <c r="K44" s="28">
        <v>0.83098591549295775</v>
      </c>
      <c r="L44" s="33">
        <v>108</v>
      </c>
      <c r="M44" s="28">
        <v>0.76056338028169013</v>
      </c>
      <c r="N44" s="34">
        <v>3.4059322033898303</v>
      </c>
      <c r="O44" s="79">
        <v>71</v>
      </c>
      <c r="P44" s="33">
        <v>59</v>
      </c>
      <c r="Q44" s="28">
        <v>0.83098591549295775</v>
      </c>
      <c r="R44" s="33">
        <v>48</v>
      </c>
      <c r="S44" s="28">
        <v>0.676056338028169</v>
      </c>
      <c r="T44" s="34">
        <v>3.0724137931034479</v>
      </c>
    </row>
    <row r="45" spans="1:20" s="72" customFormat="1" x14ac:dyDescent="0.25">
      <c r="A45" s="175"/>
      <c r="B45" s="54" t="s">
        <v>30</v>
      </c>
      <c r="C45" s="80">
        <f>IFERROR(SUM(C40:C44), "--")</f>
        <v>2</v>
      </c>
      <c r="D45" s="68">
        <f>IFERROR(SUM(D40:D44), "--")</f>
        <v>2</v>
      </c>
      <c r="E45" s="69">
        <f>IFERROR(D45/C45, "--")</f>
        <v>1</v>
      </c>
      <c r="F45" s="68">
        <f>IFERROR(SUM(F40:F44), "--")</f>
        <v>2</v>
      </c>
      <c r="G45" s="69">
        <f>IFERROR(F45/C45, "--")</f>
        <v>1</v>
      </c>
      <c r="H45" s="71" t="s">
        <v>32</v>
      </c>
      <c r="I45" s="80">
        <f>IFERROR(SUM(I40:I44), "--")</f>
        <v>786</v>
      </c>
      <c r="J45" s="68">
        <f>IFERROR(SUM(J40:J44), "--")</f>
        <v>617</v>
      </c>
      <c r="K45" s="69">
        <f>IFERROR(J45/I45, "--")</f>
        <v>0.78498727735368956</v>
      </c>
      <c r="L45" s="68">
        <f>IFERROR(SUM(L40:L44), "--")</f>
        <v>545</v>
      </c>
      <c r="M45" s="69">
        <f>IFERROR(L45/I45, "--")</f>
        <v>0.69338422391857502</v>
      </c>
      <c r="N45" s="71" t="s">
        <v>32</v>
      </c>
      <c r="O45" s="80">
        <f>IFERROR(SUM(O40:O44), "--")</f>
        <v>446</v>
      </c>
      <c r="P45" s="68">
        <f>IFERROR(SUM(P40:P44), "--")</f>
        <v>372</v>
      </c>
      <c r="Q45" s="69">
        <f>IFERROR(P45/O45, "--")</f>
        <v>0.8340807174887892</v>
      </c>
      <c r="R45" s="68">
        <f>IFERROR(SUM(R40:R44), "--")</f>
        <v>315</v>
      </c>
      <c r="S45" s="69">
        <f>IFERROR(R45/O45, "--")</f>
        <v>0.70627802690582964</v>
      </c>
      <c r="T45" s="71" t="s">
        <v>32</v>
      </c>
    </row>
    <row r="46" spans="1:20" ht="15" customHeight="1" x14ac:dyDescent="0.25">
      <c r="A46" s="154" t="s">
        <v>41</v>
      </c>
      <c r="B46" s="35" t="s">
        <v>0</v>
      </c>
      <c r="C46" s="84" t="s">
        <v>32</v>
      </c>
      <c r="D46" s="38" t="s">
        <v>32</v>
      </c>
      <c r="E46" s="92" t="s">
        <v>32</v>
      </c>
      <c r="F46" s="38" t="s">
        <v>32</v>
      </c>
      <c r="G46" s="92" t="s">
        <v>32</v>
      </c>
      <c r="H46" s="91" t="s">
        <v>32</v>
      </c>
      <c r="I46" s="84">
        <v>33</v>
      </c>
      <c r="J46" s="36">
        <v>23</v>
      </c>
      <c r="K46" s="59">
        <v>0.69696969696969702</v>
      </c>
      <c r="L46" s="36">
        <v>21</v>
      </c>
      <c r="M46" s="59">
        <v>0.63636363636363635</v>
      </c>
      <c r="N46" s="37">
        <v>3.2478260869565214</v>
      </c>
      <c r="O46" s="84">
        <v>22</v>
      </c>
      <c r="P46" s="36">
        <v>20</v>
      </c>
      <c r="Q46" s="59">
        <v>0.90909090909090906</v>
      </c>
      <c r="R46" s="36">
        <v>13</v>
      </c>
      <c r="S46" s="59">
        <v>0.59090909090909094</v>
      </c>
      <c r="T46" s="37">
        <v>2.1350000000000002</v>
      </c>
    </row>
    <row r="47" spans="1:20" x14ac:dyDescent="0.25">
      <c r="A47" s="155"/>
      <c r="B47" s="35" t="s">
        <v>1</v>
      </c>
      <c r="C47" s="84" t="s">
        <v>32</v>
      </c>
      <c r="D47" s="38" t="s">
        <v>32</v>
      </c>
      <c r="E47" s="92" t="s">
        <v>32</v>
      </c>
      <c r="F47" s="38" t="s">
        <v>32</v>
      </c>
      <c r="G47" s="92" t="s">
        <v>32</v>
      </c>
      <c r="H47" s="91" t="s">
        <v>32</v>
      </c>
      <c r="I47" s="81">
        <v>22</v>
      </c>
      <c r="J47" s="36">
        <v>10</v>
      </c>
      <c r="K47" s="59">
        <v>0.45454545454545453</v>
      </c>
      <c r="L47" s="36">
        <v>8</v>
      </c>
      <c r="M47" s="59">
        <v>0.36363636363636365</v>
      </c>
      <c r="N47" s="37">
        <v>2.57</v>
      </c>
      <c r="O47" s="81">
        <v>15</v>
      </c>
      <c r="P47" s="36">
        <v>15</v>
      </c>
      <c r="Q47" s="59">
        <v>1</v>
      </c>
      <c r="R47" s="36">
        <v>12</v>
      </c>
      <c r="S47" s="59">
        <v>0.8</v>
      </c>
      <c r="T47" s="37">
        <v>2.6266666666666665</v>
      </c>
    </row>
    <row r="48" spans="1:20" x14ac:dyDescent="0.25">
      <c r="A48" s="155"/>
      <c r="B48" s="35" t="s">
        <v>2</v>
      </c>
      <c r="C48" s="84" t="s">
        <v>32</v>
      </c>
      <c r="D48" s="38" t="s">
        <v>32</v>
      </c>
      <c r="E48" s="92" t="s">
        <v>32</v>
      </c>
      <c r="F48" s="38" t="s">
        <v>32</v>
      </c>
      <c r="G48" s="92" t="s">
        <v>32</v>
      </c>
      <c r="H48" s="91" t="s">
        <v>32</v>
      </c>
      <c r="I48" s="81">
        <v>28</v>
      </c>
      <c r="J48" s="36">
        <v>18</v>
      </c>
      <c r="K48" s="59">
        <v>0.6428571428571429</v>
      </c>
      <c r="L48" s="36">
        <v>17</v>
      </c>
      <c r="M48" s="59">
        <v>0.6071428571428571</v>
      </c>
      <c r="N48" s="37">
        <v>3.2777777777777777</v>
      </c>
      <c r="O48" s="81">
        <v>14</v>
      </c>
      <c r="P48" s="36">
        <v>9</v>
      </c>
      <c r="Q48" s="59">
        <v>0.6428571428571429</v>
      </c>
      <c r="R48" s="36">
        <v>9</v>
      </c>
      <c r="S48" s="59">
        <v>0.6428571428571429</v>
      </c>
      <c r="T48" s="37">
        <v>3.1999999999999997</v>
      </c>
    </row>
    <row r="49" spans="1:20" x14ac:dyDescent="0.25">
      <c r="A49" s="155"/>
      <c r="B49" s="35" t="s">
        <v>48</v>
      </c>
      <c r="C49" s="84" t="s">
        <v>32</v>
      </c>
      <c r="D49" s="38" t="s">
        <v>32</v>
      </c>
      <c r="E49" s="92" t="s">
        <v>32</v>
      </c>
      <c r="F49" s="38" t="s">
        <v>32</v>
      </c>
      <c r="G49" s="92" t="s">
        <v>32</v>
      </c>
      <c r="H49" s="91" t="s">
        <v>32</v>
      </c>
      <c r="I49" s="81">
        <v>33</v>
      </c>
      <c r="J49" s="36">
        <v>28</v>
      </c>
      <c r="K49" s="59">
        <v>0.84848484848484851</v>
      </c>
      <c r="L49" s="36">
        <v>21</v>
      </c>
      <c r="M49" s="59">
        <v>0.63636363636363635</v>
      </c>
      <c r="N49" s="37">
        <v>2.6785714285714284</v>
      </c>
      <c r="O49" s="81">
        <v>7</v>
      </c>
      <c r="P49" s="36">
        <v>6</v>
      </c>
      <c r="Q49" s="59">
        <v>0.8571428571428571</v>
      </c>
      <c r="R49" s="36">
        <v>2</v>
      </c>
      <c r="S49" s="59">
        <v>0.2857142857142857</v>
      </c>
      <c r="T49" s="37">
        <v>1.2166666666666666</v>
      </c>
    </row>
    <row r="50" spans="1:20" x14ac:dyDescent="0.25">
      <c r="A50" s="155"/>
      <c r="B50" s="35" t="s">
        <v>47</v>
      </c>
      <c r="C50" s="84" t="s">
        <v>32</v>
      </c>
      <c r="D50" s="38" t="s">
        <v>32</v>
      </c>
      <c r="E50" s="92" t="s">
        <v>32</v>
      </c>
      <c r="F50" s="38" t="s">
        <v>32</v>
      </c>
      <c r="G50" s="92" t="s">
        <v>32</v>
      </c>
      <c r="H50" s="91" t="s">
        <v>32</v>
      </c>
      <c r="I50" s="81">
        <v>31</v>
      </c>
      <c r="J50" s="36">
        <v>24</v>
      </c>
      <c r="K50" s="59">
        <v>0.77419354838709675</v>
      </c>
      <c r="L50" s="36">
        <v>24</v>
      </c>
      <c r="M50" s="59">
        <v>0.77419354838709675</v>
      </c>
      <c r="N50" s="37">
        <v>3.3041666666666667</v>
      </c>
      <c r="O50" s="81">
        <v>16</v>
      </c>
      <c r="P50" s="36">
        <v>12</v>
      </c>
      <c r="Q50" s="59">
        <v>0.75</v>
      </c>
      <c r="R50" s="36">
        <v>10</v>
      </c>
      <c r="S50" s="59">
        <v>0.625</v>
      </c>
      <c r="T50" s="37">
        <v>2.9750000000000005</v>
      </c>
    </row>
    <row r="51" spans="1:20" s="72" customFormat="1" x14ac:dyDescent="0.25">
      <c r="A51" s="156"/>
      <c r="B51" s="73" t="s">
        <v>30</v>
      </c>
      <c r="C51" s="82">
        <f>IFERROR(SUM(C46:C50), "--")</f>
        <v>0</v>
      </c>
      <c r="D51" s="74">
        <f>IFERROR(SUM(D46:D50), "--")</f>
        <v>0</v>
      </c>
      <c r="E51" s="75" t="str">
        <f>IFERROR(D51/C51, "--")</f>
        <v>--</v>
      </c>
      <c r="F51" s="74">
        <f>IFERROR(SUM(F46:F50), "--")</f>
        <v>0</v>
      </c>
      <c r="G51" s="75" t="str">
        <f>IFERROR(F51/C51, "--")</f>
        <v>--</v>
      </c>
      <c r="H51" s="76" t="s">
        <v>32</v>
      </c>
      <c r="I51" s="82">
        <f>IFERROR(SUM(I46:I50), "--")</f>
        <v>147</v>
      </c>
      <c r="J51" s="74">
        <f>IFERROR(SUM(J46:J50), "--")</f>
        <v>103</v>
      </c>
      <c r="K51" s="75">
        <f>IFERROR(J51/I51, "--")</f>
        <v>0.70068027210884354</v>
      </c>
      <c r="L51" s="74">
        <f>IFERROR(SUM(L46:L50), "--")</f>
        <v>91</v>
      </c>
      <c r="M51" s="75">
        <f>IFERROR(L51/I51, "--")</f>
        <v>0.61904761904761907</v>
      </c>
      <c r="N51" s="76" t="s">
        <v>32</v>
      </c>
      <c r="O51" s="82">
        <f>IFERROR(SUM(O46:O50), "--")</f>
        <v>74</v>
      </c>
      <c r="P51" s="74">
        <f>IFERROR(SUM(P46:P50), "--")</f>
        <v>62</v>
      </c>
      <c r="Q51" s="75">
        <f>IFERROR(P51/O51, "--")</f>
        <v>0.83783783783783783</v>
      </c>
      <c r="R51" s="74">
        <f>IFERROR(SUM(R46:R50), "--")</f>
        <v>46</v>
      </c>
      <c r="S51" s="75">
        <f>IFERROR(R51/O51, "--")</f>
        <v>0.6216216216216216</v>
      </c>
      <c r="T51" s="76" t="s">
        <v>32</v>
      </c>
    </row>
    <row r="52" spans="1:20" ht="15" customHeight="1" x14ac:dyDescent="0.25">
      <c r="A52" s="173" t="s">
        <v>42</v>
      </c>
      <c r="B52" s="77" t="s">
        <v>0</v>
      </c>
      <c r="C52" s="119" t="s">
        <v>32</v>
      </c>
      <c r="D52" s="120" t="s">
        <v>32</v>
      </c>
      <c r="E52" s="31" t="s">
        <v>32</v>
      </c>
      <c r="F52" s="120" t="s">
        <v>32</v>
      </c>
      <c r="G52" s="31" t="s">
        <v>32</v>
      </c>
      <c r="H52" s="121" t="s">
        <v>32</v>
      </c>
      <c r="I52" s="79">
        <v>2</v>
      </c>
      <c r="J52" s="33">
        <v>2</v>
      </c>
      <c r="K52" s="28">
        <v>1</v>
      </c>
      <c r="L52" s="33">
        <v>2</v>
      </c>
      <c r="M52" s="28">
        <v>1</v>
      </c>
      <c r="N52" s="34">
        <v>3.35</v>
      </c>
      <c r="O52" s="79">
        <v>6</v>
      </c>
      <c r="P52" s="33">
        <v>5</v>
      </c>
      <c r="Q52" s="28">
        <v>0.83333333333333337</v>
      </c>
      <c r="R52" s="33">
        <v>4</v>
      </c>
      <c r="S52" s="28">
        <v>0.66666666666666663</v>
      </c>
      <c r="T52" s="34">
        <v>2.54</v>
      </c>
    </row>
    <row r="53" spans="1:20" x14ac:dyDescent="0.25">
      <c r="A53" s="174"/>
      <c r="B53" s="77" t="s">
        <v>1</v>
      </c>
      <c r="C53" s="119" t="s">
        <v>32</v>
      </c>
      <c r="D53" s="120" t="s">
        <v>32</v>
      </c>
      <c r="E53" s="31" t="s">
        <v>32</v>
      </c>
      <c r="F53" s="120" t="s">
        <v>32</v>
      </c>
      <c r="G53" s="31" t="s">
        <v>32</v>
      </c>
      <c r="H53" s="121" t="s">
        <v>32</v>
      </c>
      <c r="I53" s="79">
        <v>6</v>
      </c>
      <c r="J53" s="33">
        <v>6</v>
      </c>
      <c r="K53" s="28">
        <v>1</v>
      </c>
      <c r="L53" s="33">
        <v>5</v>
      </c>
      <c r="M53" s="28">
        <v>0.83333333333333337</v>
      </c>
      <c r="N53" s="34">
        <v>3.1666666666666665</v>
      </c>
      <c r="O53" s="79">
        <v>2</v>
      </c>
      <c r="P53" s="33">
        <v>2</v>
      </c>
      <c r="Q53" s="28">
        <v>1</v>
      </c>
      <c r="R53" s="33">
        <v>2</v>
      </c>
      <c r="S53" s="28">
        <v>1</v>
      </c>
      <c r="T53" s="34">
        <v>3.5</v>
      </c>
    </row>
    <row r="54" spans="1:20" x14ac:dyDescent="0.25">
      <c r="A54" s="174"/>
      <c r="B54" s="77" t="s">
        <v>2</v>
      </c>
      <c r="C54" s="119" t="s">
        <v>32</v>
      </c>
      <c r="D54" s="120" t="s">
        <v>32</v>
      </c>
      <c r="E54" s="31" t="s">
        <v>32</v>
      </c>
      <c r="F54" s="120" t="s">
        <v>32</v>
      </c>
      <c r="G54" s="31" t="s">
        <v>32</v>
      </c>
      <c r="H54" s="121" t="s">
        <v>32</v>
      </c>
      <c r="I54" s="79">
        <v>5</v>
      </c>
      <c r="J54" s="33">
        <v>3</v>
      </c>
      <c r="K54" s="28">
        <v>0.6</v>
      </c>
      <c r="L54" s="33">
        <v>3</v>
      </c>
      <c r="M54" s="28">
        <v>0.6</v>
      </c>
      <c r="N54" s="34">
        <v>3</v>
      </c>
      <c r="O54" s="79">
        <v>2</v>
      </c>
      <c r="P54" s="33">
        <v>2</v>
      </c>
      <c r="Q54" s="28">
        <v>1</v>
      </c>
      <c r="R54" s="33">
        <v>2</v>
      </c>
      <c r="S54" s="28">
        <v>1</v>
      </c>
      <c r="T54" s="34">
        <v>3.65</v>
      </c>
    </row>
    <row r="55" spans="1:20" x14ac:dyDescent="0.25">
      <c r="A55" s="174"/>
      <c r="B55" s="77" t="s">
        <v>48</v>
      </c>
      <c r="C55" s="119" t="s">
        <v>32</v>
      </c>
      <c r="D55" s="120" t="s">
        <v>32</v>
      </c>
      <c r="E55" s="31" t="s">
        <v>32</v>
      </c>
      <c r="F55" s="120" t="s">
        <v>32</v>
      </c>
      <c r="G55" s="31" t="s">
        <v>32</v>
      </c>
      <c r="H55" s="121" t="s">
        <v>32</v>
      </c>
      <c r="I55" s="79">
        <v>6</v>
      </c>
      <c r="J55" s="33">
        <v>6</v>
      </c>
      <c r="K55" s="28">
        <v>1</v>
      </c>
      <c r="L55" s="33">
        <v>6</v>
      </c>
      <c r="M55" s="28">
        <v>1</v>
      </c>
      <c r="N55" s="34">
        <v>3.7833333333333332</v>
      </c>
      <c r="O55" s="79">
        <v>2</v>
      </c>
      <c r="P55" s="33">
        <v>2</v>
      </c>
      <c r="Q55" s="28">
        <v>1</v>
      </c>
      <c r="R55" s="33">
        <v>2</v>
      </c>
      <c r="S55" s="28">
        <v>1</v>
      </c>
      <c r="T55" s="34">
        <v>2.65</v>
      </c>
    </row>
    <row r="56" spans="1:20" x14ac:dyDescent="0.25">
      <c r="A56" s="174"/>
      <c r="B56" s="77" t="s">
        <v>47</v>
      </c>
      <c r="C56" s="119" t="s">
        <v>32</v>
      </c>
      <c r="D56" s="120" t="s">
        <v>32</v>
      </c>
      <c r="E56" s="31" t="s">
        <v>32</v>
      </c>
      <c r="F56" s="120" t="s">
        <v>32</v>
      </c>
      <c r="G56" s="31" t="s">
        <v>32</v>
      </c>
      <c r="H56" s="121" t="s">
        <v>32</v>
      </c>
      <c r="I56" s="79">
        <v>4</v>
      </c>
      <c r="J56" s="33">
        <v>3</v>
      </c>
      <c r="K56" s="28">
        <v>0.75</v>
      </c>
      <c r="L56" s="33">
        <v>3</v>
      </c>
      <c r="M56" s="28">
        <v>0.75</v>
      </c>
      <c r="N56" s="34">
        <v>4</v>
      </c>
      <c r="O56" s="79">
        <v>3</v>
      </c>
      <c r="P56" s="33">
        <v>2</v>
      </c>
      <c r="Q56" s="28">
        <v>0.66666666666666663</v>
      </c>
      <c r="R56" s="33">
        <v>2</v>
      </c>
      <c r="S56" s="28">
        <v>0.66666666666666663</v>
      </c>
      <c r="T56" s="34">
        <v>3.7000000000000006</v>
      </c>
    </row>
    <row r="57" spans="1:20" s="72" customFormat="1" x14ac:dyDescent="0.25">
      <c r="A57" s="175"/>
      <c r="B57" s="78" t="s">
        <v>30</v>
      </c>
      <c r="C57" s="83">
        <f>IFERROR(SUM(C52:C56), "--")</f>
        <v>0</v>
      </c>
      <c r="D57" s="78">
        <f>IFERROR(SUM(D52:D56), "--")</f>
        <v>0</v>
      </c>
      <c r="E57" s="69" t="str">
        <f>IFERROR(D57/C57, "--")</f>
        <v>--</v>
      </c>
      <c r="F57" s="78">
        <f>IFERROR(SUM(F52:F56), "--")</f>
        <v>0</v>
      </c>
      <c r="G57" s="69" t="str">
        <f>IFERROR(F57/C57, "--")</f>
        <v>--</v>
      </c>
      <c r="H57" s="71" t="s">
        <v>32</v>
      </c>
      <c r="I57" s="80">
        <f>IFERROR(SUM(I52:I56), "--")</f>
        <v>23</v>
      </c>
      <c r="J57" s="68">
        <f>IFERROR(SUM(J52:J56), "--")</f>
        <v>20</v>
      </c>
      <c r="K57" s="69">
        <f>IFERROR(J57/I57, "--")</f>
        <v>0.86956521739130432</v>
      </c>
      <c r="L57" s="68">
        <f>IFERROR(SUM(L52:L56), "--")</f>
        <v>19</v>
      </c>
      <c r="M57" s="69">
        <f>IFERROR(L57/I57, "--")</f>
        <v>0.82608695652173914</v>
      </c>
      <c r="N57" s="71" t="s">
        <v>32</v>
      </c>
      <c r="O57" s="80">
        <f>IFERROR(SUM(O52:O56), "--")</f>
        <v>15</v>
      </c>
      <c r="P57" s="68">
        <f>IFERROR(SUM(P52:P56), "--")</f>
        <v>13</v>
      </c>
      <c r="Q57" s="69">
        <f>IFERROR(P57/O57, "--")</f>
        <v>0.8666666666666667</v>
      </c>
      <c r="R57" s="68">
        <f>IFERROR(SUM(R52:R56), "--")</f>
        <v>12</v>
      </c>
      <c r="S57" s="69">
        <f>IFERROR(R57/O57, "--")</f>
        <v>0.8</v>
      </c>
      <c r="T57" s="71"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Success Rates by DE &amp; Race'!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31</v>
      </c>
      <c r="C3" s="44">
        <v>2981.1710298959997</v>
      </c>
      <c r="D3" s="45">
        <v>367.54666870866708</v>
      </c>
      <c r="E3" s="44">
        <v>99.372367663199995</v>
      </c>
      <c r="F3" s="44">
        <v>8.1110000000000024</v>
      </c>
      <c r="G3" s="46">
        <v>3.3810000000000029</v>
      </c>
      <c r="H3" s="45">
        <v>12.251555623622236</v>
      </c>
      <c r="I3" s="43">
        <v>594</v>
      </c>
      <c r="J3" s="43">
        <v>856</v>
      </c>
      <c r="K3" s="47">
        <v>0.69392523364485981</v>
      </c>
    </row>
    <row r="4" spans="1:11" x14ac:dyDescent="0.25">
      <c r="A4" s="21" t="s">
        <v>1</v>
      </c>
      <c r="B4" s="43">
        <v>20</v>
      </c>
      <c r="C4" s="44">
        <v>2491.9997656920004</v>
      </c>
      <c r="D4" s="45">
        <v>452.22752303638509</v>
      </c>
      <c r="E4" s="44">
        <v>83.066658856400011</v>
      </c>
      <c r="F4" s="44">
        <v>5.5105000000000004</v>
      </c>
      <c r="G4" s="46">
        <v>2.694</v>
      </c>
      <c r="H4" s="45">
        <v>15.074250767879503</v>
      </c>
      <c r="I4" s="43">
        <v>461</v>
      </c>
      <c r="J4" s="43">
        <v>808</v>
      </c>
      <c r="K4" s="47">
        <v>0.5705445544554455</v>
      </c>
    </row>
    <row r="5" spans="1:11" x14ac:dyDescent="0.25">
      <c r="A5" s="21" t="s">
        <v>2</v>
      </c>
      <c r="B5" s="43">
        <v>18</v>
      </c>
      <c r="C5" s="44">
        <v>2474.9998575959999</v>
      </c>
      <c r="D5" s="45">
        <v>407.99839398569122</v>
      </c>
      <c r="E5" s="44">
        <v>82.499995253199998</v>
      </c>
      <c r="F5" s="44">
        <v>6.0662000000000003</v>
      </c>
      <c r="G5" s="46">
        <v>3.9497</v>
      </c>
      <c r="H5" s="45">
        <v>13.599946466189706</v>
      </c>
      <c r="I5" s="43">
        <v>458</v>
      </c>
      <c r="J5" s="43">
        <v>738</v>
      </c>
      <c r="K5" s="47">
        <v>0.62059620596205967</v>
      </c>
    </row>
    <row r="6" spans="1:11" x14ac:dyDescent="0.25">
      <c r="A6" s="21" t="s">
        <v>48</v>
      </c>
      <c r="B6" s="43">
        <v>24</v>
      </c>
      <c r="C6" s="44">
        <v>2416.2855069510006</v>
      </c>
      <c r="D6" s="48">
        <v>325.81619812987975</v>
      </c>
      <c r="E6" s="46">
        <v>80.542850231700015</v>
      </c>
      <c r="F6" s="46">
        <v>7.4160999999999984</v>
      </c>
      <c r="G6" s="46">
        <v>5.7933999999999983</v>
      </c>
      <c r="H6" s="48">
        <v>10.860539937662658</v>
      </c>
      <c r="I6" s="43">
        <v>463</v>
      </c>
      <c r="J6" s="43">
        <v>1002</v>
      </c>
      <c r="K6" s="47">
        <v>0.46207584830339321</v>
      </c>
    </row>
    <row r="7" spans="1:11" x14ac:dyDescent="0.25">
      <c r="A7" s="21" t="s">
        <v>47</v>
      </c>
      <c r="B7" s="43">
        <v>21</v>
      </c>
      <c r="C7" s="44">
        <v>2368.9997107319996</v>
      </c>
      <c r="D7" s="45">
        <v>390.51806055289046</v>
      </c>
      <c r="E7" s="44">
        <v>78.966657024399979</v>
      </c>
      <c r="F7" s="44">
        <v>6.0663</v>
      </c>
      <c r="G7" s="46">
        <v>3.0998999999999999</v>
      </c>
      <c r="H7" s="45">
        <v>13.017268685096349</v>
      </c>
      <c r="I7" s="43">
        <v>444</v>
      </c>
      <c r="J7" s="43">
        <v>852</v>
      </c>
      <c r="K7" s="47">
        <v>0.52112676056338025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2019-11-22T18:15:02Z</dcterms:modified>
</cp:coreProperties>
</file>