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D35" i="11"/>
  <c r="E34" i="11" s="1"/>
  <c r="B35" i="11"/>
  <c r="C34" i="11" s="1"/>
  <c r="L34" i="11"/>
  <c r="I34" i="11"/>
  <c r="G34" i="11"/>
  <c r="L33" i="11"/>
  <c r="K33" i="11"/>
  <c r="J31" i="11"/>
  <c r="L31" i="11" s="1"/>
  <c r="H31" i="11"/>
  <c r="I30" i="11" s="1"/>
  <c r="F31" i="11"/>
  <c r="G28" i="11" s="1"/>
  <c r="D31" i="11"/>
  <c r="E27" i="11" s="1"/>
  <c r="B31" i="11"/>
  <c r="C30" i="11" s="1"/>
  <c r="L30" i="11"/>
  <c r="L29" i="11"/>
  <c r="C29" i="11"/>
  <c r="L28" i="11"/>
  <c r="C28" i="11"/>
  <c r="L27" i="11"/>
  <c r="C27" i="11"/>
  <c r="L26" i="11"/>
  <c r="J24" i="11"/>
  <c r="H24" i="11"/>
  <c r="I22" i="11" s="1"/>
  <c r="F24" i="11"/>
  <c r="G22" i="11" s="1"/>
  <c r="D24" i="11"/>
  <c r="E20" i="11" s="1"/>
  <c r="B24" i="11"/>
  <c r="C21" i="11" s="1"/>
  <c r="L23" i="11"/>
  <c r="I23" i="11"/>
  <c r="G23" i="11"/>
  <c r="L22" i="11"/>
  <c r="L21" i="11"/>
  <c r="G21" i="11"/>
  <c r="L20" i="11"/>
  <c r="I20" i="11"/>
  <c r="G20" i="11"/>
  <c r="J18" i="11"/>
  <c r="K14" i="11" s="1"/>
  <c r="H18" i="11"/>
  <c r="I10" i="11" s="1"/>
  <c r="F18" i="11"/>
  <c r="G17" i="11" s="1"/>
  <c r="D18" i="11"/>
  <c r="E12" i="11" s="1"/>
  <c r="B18" i="11"/>
  <c r="C16" i="11" s="1"/>
  <c r="L17" i="11"/>
  <c r="I17" i="11"/>
  <c r="L16" i="11"/>
  <c r="K16" i="11"/>
  <c r="L15" i="11"/>
  <c r="L14" i="11"/>
  <c r="I14" i="11"/>
  <c r="C14" i="11"/>
  <c r="L13" i="11"/>
  <c r="L12" i="11"/>
  <c r="K12" i="11"/>
  <c r="L11" i="11"/>
  <c r="I11" i="11"/>
  <c r="L10" i="11"/>
  <c r="L9" i="11"/>
  <c r="J7" i="11"/>
  <c r="L7" i="11" s="1"/>
  <c r="H7" i="11"/>
  <c r="I6" i="11" s="1"/>
  <c r="F7" i="11"/>
  <c r="G4" i="11" s="1"/>
  <c r="D7" i="11"/>
  <c r="E5" i="11" s="1"/>
  <c r="B7" i="11"/>
  <c r="C6" i="11" s="1"/>
  <c r="L6" i="11"/>
  <c r="E6" i="11"/>
  <c r="L5" i="11"/>
  <c r="C5" i="11"/>
  <c r="L4" i="11"/>
  <c r="E4" i="11"/>
  <c r="C4" i="11"/>
  <c r="G35" i="11" l="1"/>
  <c r="E33" i="11"/>
  <c r="E35" i="11" s="1"/>
  <c r="L35" i="11"/>
  <c r="K30" i="11"/>
  <c r="K29" i="11"/>
  <c r="K27" i="11"/>
  <c r="K26" i="11"/>
  <c r="I29" i="11"/>
  <c r="I27" i="11"/>
  <c r="I26" i="11"/>
  <c r="I28" i="11"/>
  <c r="G26" i="11"/>
  <c r="G30" i="11"/>
  <c r="E26" i="11"/>
  <c r="E31" i="11" s="1"/>
  <c r="E30" i="11"/>
  <c r="E29" i="11"/>
  <c r="E28" i="11"/>
  <c r="I21" i="11"/>
  <c r="I24" i="11" s="1"/>
  <c r="G24" i="11"/>
  <c r="E22" i="11"/>
  <c r="L24" i="11"/>
  <c r="I16" i="11"/>
  <c r="I12" i="11"/>
  <c r="I15" i="11"/>
  <c r="I9" i="11"/>
  <c r="I13" i="11"/>
  <c r="G13" i="11"/>
  <c r="G11" i="11"/>
  <c r="G16" i="11"/>
  <c r="G9" i="11"/>
  <c r="G12" i="11"/>
  <c r="G15" i="11"/>
  <c r="G14" i="11"/>
  <c r="G10" i="11"/>
  <c r="E13" i="11"/>
  <c r="E14" i="11"/>
  <c r="E15" i="11"/>
  <c r="E16" i="11"/>
  <c r="E11" i="11"/>
  <c r="E17" i="11"/>
  <c r="E9" i="11"/>
  <c r="E18" i="11" s="1"/>
  <c r="E10" i="11"/>
  <c r="C10" i="11"/>
  <c r="K5" i="11"/>
  <c r="K6" i="11"/>
  <c r="I4" i="11"/>
  <c r="E7" i="11"/>
  <c r="C7" i="11"/>
  <c r="K35" i="11"/>
  <c r="G5" i="11"/>
  <c r="C23" i="11"/>
  <c r="I5" i="11"/>
  <c r="I7" i="11" s="1"/>
  <c r="K9" i="11"/>
  <c r="C11" i="11"/>
  <c r="K13" i="11"/>
  <c r="C15" i="11"/>
  <c r="K17" i="11"/>
  <c r="E23" i="11"/>
  <c r="C26" i="11"/>
  <c r="C31" i="11" s="1"/>
  <c r="G27" i="11"/>
  <c r="K28" i="11"/>
  <c r="G6" i="11"/>
  <c r="C20" i="11"/>
  <c r="K22" i="11"/>
  <c r="K20" i="11"/>
  <c r="C22" i="11"/>
  <c r="C33" i="11"/>
  <c r="C35" i="11" s="1"/>
  <c r="K4" i="11"/>
  <c r="K7" i="11" s="1"/>
  <c r="K23" i="11"/>
  <c r="K34" i="11"/>
  <c r="C9" i="11"/>
  <c r="K11" i="11"/>
  <c r="C13" i="11"/>
  <c r="K15" i="11"/>
  <c r="C17" i="11"/>
  <c r="L18" i="11"/>
  <c r="E21" i="11"/>
  <c r="G29" i="11"/>
  <c r="K10" i="11"/>
  <c r="C12" i="11"/>
  <c r="K21" i="11"/>
  <c r="K31" i="11" l="1"/>
  <c r="I31" i="11"/>
  <c r="G31" i="11"/>
  <c r="E24" i="11"/>
  <c r="I18" i="11"/>
  <c r="G18" i="11"/>
  <c r="G7" i="11"/>
  <c r="C24" i="11"/>
  <c r="K18" i="11"/>
  <c r="K24" i="11"/>
  <c r="C18" i="11"/>
  <c r="D8" i="3"/>
  <c r="C8" i="3"/>
  <c r="F35" i="1" l="1"/>
  <c r="D35" i="1"/>
  <c r="C35" i="1"/>
  <c r="F29" i="1"/>
  <c r="D29" i="1"/>
  <c r="C29" i="1"/>
  <c r="F23" i="1"/>
  <c r="G23" i="1" s="1"/>
  <c r="D23" i="1"/>
  <c r="C23" i="1"/>
  <c r="F17" i="1"/>
  <c r="D17" i="1"/>
  <c r="E17" i="1" s="1"/>
  <c r="C17" i="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G29" i="3" s="1"/>
  <c r="D29" i="3"/>
  <c r="E29" i="3" s="1"/>
  <c r="C29" i="3"/>
  <c r="F22" i="3"/>
  <c r="G22" i="3" s="1"/>
  <c r="D22" i="3"/>
  <c r="C22" i="3"/>
  <c r="F16" i="3"/>
  <c r="D16" i="3"/>
  <c r="E16" i="3" s="1"/>
  <c r="C16" i="3"/>
  <c r="F9" i="1"/>
  <c r="D9" i="1"/>
  <c r="C9" i="1"/>
  <c r="F8" i="3"/>
  <c r="F20" i="7"/>
  <c r="D20" i="7"/>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S51" i="9" l="1"/>
  <c r="Q33" i="9"/>
  <c r="M51" i="9"/>
  <c r="S15" i="9"/>
  <c r="E20" i="7"/>
  <c r="G20" i="7"/>
  <c r="G17" i="1"/>
  <c r="E29" i="1"/>
  <c r="G29" i="1"/>
  <c r="E41" i="3"/>
  <c r="E53" i="3"/>
  <c r="E35" i="3"/>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<sst xmlns="http://schemas.openxmlformats.org/spreadsheetml/2006/main" count="1326" uniqueCount="108">
  <si>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</si>
  <si>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</si>
  <si>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</si>
  <si>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</si>
  <si>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</si>
  <si>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</si>
  <si>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</si>
  <si>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</si>
  <si>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</si>
  <si>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</si>
  <si>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</si>
  <si>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</si>
  <si>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</si>
  <si>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</si>
  <si>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</si>
  <si>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</si>
  <si>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</si>
  <si>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</si>
  <si>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</si>
  <si>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</si>
  <si>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</si>
  <si>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</si>
  <si>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</si>
  <si>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</si>
  <si>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</si>
  <si>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</si>
  <si>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</si>
  <si>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</si>
  <si>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</si>
  <si>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</si>
  <si>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</si>
  <si>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</si>
  <si>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</si>
  <si>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</si>
  <si>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</si>
  <si>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</si>
  <si>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</si>
  <si>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</si>
  <si>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</si>
  <si>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</si>
  <si>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</si>
  <si>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</si>
  <si>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</si>
  <si>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</si>
  <si>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</si>
  <si>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</si>
  <si>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</si>
  <si>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</si>
  <si>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</si>
  <si>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</si>
  <si>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</si>
  <si>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</si>
  <si>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</si>
  <si>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</si>
  <si>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</si>
  <si>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</si>
  <si>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</si>
  <si>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</si>
  <si>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</si>
  <si>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</si>
  <si>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</si>
  <si>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</si>
  <si>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</si>
  <si>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</si>
  <si>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</si>
  <si>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</si>
  <si>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</si>
  <si>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</si>
  <si>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</si>
  <si>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</si>
  <si>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</si>
  <si>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</si>
  <si>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</si>
  <si>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</si>
  <si>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</si>
  <si>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</si>
  <si>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</si>
  <si>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</si>
  <si>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</si>
  <si>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</si>
  <si>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</si>
  <si>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</si>
  <si>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</si>
  <si>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</si>
  <si>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</si>
  <si>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</si>
  <si>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</si>
  <si>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</si>
  <si>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</si>
  <si>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</si>
  <si>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</si>
  <si>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</si>
  <si>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</si>
  <si>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</si>
  <si>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</si>
  <si>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</si>
  <si>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</si>
  <si>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</si>
  <si>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Geology</t>
  </si>
  <si>
    <t>Geology
Success and Retention Rates by Demographics</t>
  </si>
  <si>
    <t>Geology
Success and Retention Rates by Course</t>
  </si>
  <si>
    <t>Geology
Success and Retention Rates by Distance Education (DE) Status</t>
  </si>
  <si>
    <t>Geology
Success and Retention Rates by Distance Education Status and Race/Ethnicity</t>
  </si>
  <si>
    <t>Geology
Productivity</t>
  </si>
  <si>
    <t>GEOL-104 : Earth Science</t>
  </si>
  <si>
    <t>GEOL-110 : Planet Earth</t>
  </si>
  <si>
    <t>GEOL-111 : Planet Earth Laboratory</t>
  </si>
  <si>
    <t>GEOL-122 : Field Studies in Physical Geog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</si>
</sst>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0" borderId="1" xfId="0" quotePrefix="1" applyNumberFormat="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1</xdr:row>
      <xdr:rowOff>0</xdr:rowOff>
    </xdr:from>
    <xdr:to>
      <xdr:col>9</xdr:col>
      <xdr:colOff>113774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0" customWidth="1"/>
    <col min="2" max="2" width="90.7109375" style="56" customWidth="1"/>
  </cols>
  <sheetData>
    <row r="1" spans="1:2" x14ac:dyDescent="0.25">
      <c r="A1" s="58" t="s">
        <v>1</v>
      </c>
      <c r="B1" s="21" t="s">
        <v>59</v>
      </c>
    </row>
    <row r="2" spans="1:2" ht="30" customHeight="1" x14ac:dyDescent="0.25">
      <c r="A2" s="59" t="s">
        <v>58</v>
      </c>
      <c r="B2" s="57" t="s">
        <v>66</v>
      </c>
    </row>
    <row r="3" spans="1:2" ht="45" x14ac:dyDescent="0.25">
      <c r="A3" s="57" t="s">
        <v>46</v>
      </c>
      <c r="B3" s="57" t="s">
        <v>75</v>
      </c>
    </row>
    <row r="4" spans="1:2" x14ac:dyDescent="0.25">
      <c r="A4" s="121" t="s">
        <v>80</v>
      </c>
      <c r="B4" s="122"/>
    </row>
    <row r="5" spans="1:2" ht="30" customHeight="1" x14ac:dyDescent="0.25">
      <c r="A5" s="57" t="s">
        <v>47</v>
      </c>
      <c r="B5" s="57" t="s">
        <v>67</v>
      </c>
    </row>
    <row r="6" spans="1:2" ht="45" x14ac:dyDescent="0.25">
      <c r="A6" s="57" t="s">
        <v>44</v>
      </c>
      <c r="B6" s="57" t="s">
        <v>65</v>
      </c>
    </row>
    <row r="7" spans="1:2" ht="30" customHeight="1" x14ac:dyDescent="0.25">
      <c r="A7" s="57" t="s">
        <v>48</v>
      </c>
      <c r="B7" s="57" t="s">
        <v>64</v>
      </c>
    </row>
    <row r="8" spans="1:2" ht="45" customHeight="1" x14ac:dyDescent="0.25">
      <c r="A8" s="57" t="s">
        <v>0</v>
      </c>
      <c r="B8" s="57" t="s">
        <v>63</v>
      </c>
    </row>
    <row r="9" spans="1:2" ht="60" customHeight="1" x14ac:dyDescent="0.25">
      <c r="A9" s="57" t="s">
        <v>45</v>
      </c>
      <c r="B9" s="57" t="s">
        <v>81</v>
      </c>
    </row>
    <row r="10" spans="1:2" x14ac:dyDescent="0.25">
      <c r="A10" s="121" t="s">
        <v>79</v>
      </c>
      <c r="B10" s="122"/>
    </row>
    <row r="11" spans="1:2" ht="30" customHeight="1" x14ac:dyDescent="0.25">
      <c r="A11" s="57" t="s">
        <v>42</v>
      </c>
      <c r="B11" s="57" t="s">
        <v>61</v>
      </c>
    </row>
    <row r="12" spans="1:2" ht="30" customHeight="1" x14ac:dyDescent="0.25">
      <c r="A12" s="57" t="s">
        <v>50</v>
      </c>
      <c r="B12" s="57" t="s">
        <v>60</v>
      </c>
    </row>
    <row r="13" spans="1:2" ht="30" customHeight="1" x14ac:dyDescent="0.25">
      <c r="A13" s="57" t="s">
        <v>49</v>
      </c>
      <c r="B13" s="57" t="s">
        <v>62</v>
      </c>
    </row>
    <row r="14" spans="1:2" x14ac:dyDescent="0.25">
      <c r="A14" s="121" t="s">
        <v>78</v>
      </c>
      <c r="B14" s="122"/>
    </row>
    <row r="15" spans="1:2" ht="30" customHeight="1" x14ac:dyDescent="0.25">
      <c r="A15" s="57" t="s">
        <v>30</v>
      </c>
      <c r="B15" s="57" t="s">
        <v>82</v>
      </c>
    </row>
    <row r="16" spans="1:2" ht="30" customHeight="1" x14ac:dyDescent="0.25">
      <c r="A16" s="57" t="s">
        <v>68</v>
      </c>
      <c r="B16" s="57" t="s">
        <v>69</v>
      </c>
    </row>
    <row r="17" spans="1:2" ht="60" x14ac:dyDescent="0.25">
      <c r="A17" s="57" t="s">
        <v>83</v>
      </c>
      <c r="B17" s="57" t="s">
        <v>70</v>
      </c>
    </row>
    <row r="18" spans="1:2" ht="75" x14ac:dyDescent="0.25">
      <c r="A18" s="57" t="s">
        <v>84</v>
      </c>
      <c r="B18" s="57" t="s">
        <v>71</v>
      </c>
    </row>
    <row r="19" spans="1:2" ht="30" customHeight="1" x14ac:dyDescent="0.25">
      <c r="A19" s="57" t="s">
        <v>88</v>
      </c>
      <c r="B19" s="57" t="s">
        <v>74</v>
      </c>
    </row>
    <row r="20" spans="1:2" ht="60" x14ac:dyDescent="0.25">
      <c r="A20" s="57" t="s">
        <v>32</v>
      </c>
      <c r="B20" s="57" t="s">
        <v>73</v>
      </c>
    </row>
    <row r="21" spans="1:2" ht="30" customHeight="1" x14ac:dyDescent="0.25">
      <c r="A21" s="57" t="s">
        <v>85</v>
      </c>
      <c r="B21" s="57" t="s">
        <v>72</v>
      </c>
    </row>
    <row r="22" spans="1:2" ht="45" customHeight="1" x14ac:dyDescent="0.25">
      <c r="A22" s="57" t="s">
        <v>46</v>
      </c>
      <c r="B22" s="57" t="s">
        <v>75</v>
      </c>
    </row>
    <row r="23" spans="1:2" ht="30" customHeight="1" x14ac:dyDescent="0.25">
      <c r="A23" s="57" t="s">
        <v>33</v>
      </c>
      <c r="B23" s="57" t="s">
        <v>76</v>
      </c>
    </row>
    <row r="24" spans="1:2" ht="30" customHeight="1" x14ac:dyDescent="0.25">
      <c r="A24" s="57" t="s">
        <v>34</v>
      </c>
      <c r="B24" s="57"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2" customFormat="1" ht="30" x14ac:dyDescent="0.25">
      <c r="A3" s="48" t="s">
        <v>7</v>
      </c>
      <c r="B3" s="126" t="s">
        <v>91</v>
      </c>
      <c r="C3" s="126"/>
      <c r="D3" s="126" t="s">
        <v>92</v>
      </c>
      <c r="E3" s="126"/>
      <c r="F3" s="126" t="s">
        <v>93</v>
      </c>
      <c r="G3" s="126"/>
      <c r="H3" s="126" t="s">
        <v>94</v>
      </c>
      <c r="I3" s="126"/>
      <c r="J3" s="126" t="s">
        <v>95</v>
      </c>
      <c r="K3" s="126"/>
      <c r="L3" s="47" t="s">
        <v>28</v>
      </c>
      <c r="M3" s="47" t="s">
        <v>96</v>
      </c>
    </row>
    <row r="4" spans="1:13" x14ac:dyDescent="0.25">
      <c r="A4" s="16" t="s">
        <v>8</v>
      </c>
      <c r="B4" s="108">
        <v>22</v>
      </c>
      <c r="C4" s="9">
        <f>IFERROR(B4/B$7, "--")</f>
        <v>0.55000000000000004</v>
      </c>
      <c r="D4" s="108">
        <v>29</v>
      </c>
      <c r="E4" s="9">
        <f t="shared" ref="E4:E6" si="0">IFERROR(D4/D$7, "--")</f>
        <v>0.61702127659574468</v>
      </c>
      <c r="F4" s="108">
        <v>22</v>
      </c>
      <c r="G4" s="9">
        <f t="shared" ref="G4:G6" si="1">IFERROR(F4/F$7, "--")</f>
        <v>0.48888888888888887</v>
      </c>
      <c r="H4" s="108">
        <v>6</v>
      </c>
      <c r="I4" s="9">
        <f t="shared" ref="I4:I6" si="2">IFERROR(H4/H$7, "--")</f>
        <v>0.35294117647058826</v>
      </c>
      <c r="J4" s="108">
        <v>16</v>
      </c>
      <c r="K4" s="9">
        <f t="shared" ref="K4:K6" si="3">IFERROR(J4/J$7, "--")</f>
        <v>0.48484848484848486</v>
      </c>
      <c r="L4" s="9">
        <f>IFERROR((J4-B4)/B4, "--")</f>
        <v>-0.27272727272727271</v>
      </c>
      <c r="M4" s="107"/>
    </row>
    <row r="5" spans="1:13" x14ac:dyDescent="0.25">
      <c r="A5" s="16" t="s">
        <v>9</v>
      </c>
      <c r="B5" s="108">
        <v>18</v>
      </c>
      <c r="C5" s="9">
        <f t="shared" ref="C5" si="4">IFERROR(B5/B$7, "--")</f>
        <v>0.45</v>
      </c>
      <c r="D5" s="108">
        <v>16</v>
      </c>
      <c r="E5" s="9">
        <f t="shared" si="0"/>
        <v>0.34042553191489361</v>
      </c>
      <c r="F5" s="108">
        <v>21</v>
      </c>
      <c r="G5" s="9">
        <f>IFERROR(F5/F$7, "--")</f>
        <v>0.46666666666666667</v>
      </c>
      <c r="H5" s="108">
        <v>11</v>
      </c>
      <c r="I5" s="9">
        <f t="shared" si="2"/>
        <v>0.6470588235294118</v>
      </c>
      <c r="J5" s="108">
        <v>16</v>
      </c>
      <c r="K5" s="9">
        <f t="shared" si="3"/>
        <v>0.48484848484848486</v>
      </c>
      <c r="L5" s="9">
        <f>IFERROR((J5-B5)/B5, "--")</f>
        <v>-0.1111111111111111</v>
      </c>
      <c r="M5" s="107"/>
    </row>
    <row r="6" spans="1:13" x14ac:dyDescent="0.25">
      <c r="A6" s="16" t="s">
        <v>10</v>
      </c>
      <c r="B6" s="108">
        <v>0</v>
      </c>
      <c r="C6" s="9">
        <f>IFERROR(B6/B$7, "--")</f>
        <v>0</v>
      </c>
      <c r="D6" s="108">
        <v>2</v>
      </c>
      <c r="E6" s="9">
        <f t="shared" si="0"/>
        <v>4.2553191489361701E-2</v>
      </c>
      <c r="F6" s="108">
        <v>2</v>
      </c>
      <c r="G6" s="9">
        <f t="shared" si="1"/>
        <v>4.4444444444444446E-2</v>
      </c>
      <c r="H6" s="108">
        <v>0</v>
      </c>
      <c r="I6" s="9">
        <f t="shared" si="2"/>
        <v>0</v>
      </c>
      <c r="J6" s="108">
        <v>1</v>
      </c>
      <c r="K6" s="9">
        <f t="shared" si="3"/>
        <v>3.0303030303030304E-2</v>
      </c>
      <c r="L6" s="9" t="str">
        <f>IFERROR((J6-B6)/B6, "--")</f>
        <v>--</v>
      </c>
      <c r="M6" s="107"/>
    </row>
    <row r="7" spans="1:13" x14ac:dyDescent="0.25">
      <c r="A7" s="97" t="s">
        <v>27</v>
      </c>
      <c r="B7" s="17">
        <f t="shared" ref="B7:K7" si="5">IFERROR(SUM(B4:B6), "--")</f>
        <v>40</v>
      </c>
      <c r="C7" s="18">
        <f t="shared" si="5"/>
        <v>1</v>
      </c>
      <c r="D7" s="17">
        <f t="shared" si="5"/>
        <v>47</v>
      </c>
      <c r="E7" s="18">
        <f t="shared" si="5"/>
        <v>0.99999999999999989</v>
      </c>
      <c r="F7" s="17">
        <f t="shared" si="5"/>
        <v>45</v>
      </c>
      <c r="G7" s="18">
        <f t="shared" si="5"/>
        <v>0.99999999999999989</v>
      </c>
      <c r="H7" s="17">
        <f t="shared" si="5"/>
        <v>17</v>
      </c>
      <c r="I7" s="18">
        <f t="shared" si="5"/>
        <v>1</v>
      </c>
      <c r="J7" s="17">
        <f t="shared" si="5"/>
        <v>33</v>
      </c>
      <c r="K7" s="18">
        <f t="shared" si="5"/>
        <v>1</v>
      </c>
      <c r="L7" s="18">
        <f>IFERROR((J7-B7)/B7, "--")</f>
        <v>-0.17499999999999999</v>
      </c>
      <c r="M7" s="107"/>
    </row>
    <row r="8" spans="1:13" s="22" customFormat="1" ht="30" x14ac:dyDescent="0.25">
      <c r="A8" s="48" t="s">
        <v>19</v>
      </c>
      <c r="B8" s="126" t="s">
        <v>91</v>
      </c>
      <c r="C8" s="126"/>
      <c r="D8" s="126" t="s">
        <v>92</v>
      </c>
      <c r="E8" s="126"/>
      <c r="F8" s="126" t="s">
        <v>93</v>
      </c>
      <c r="G8" s="126"/>
      <c r="H8" s="126" t="s">
        <v>94</v>
      </c>
      <c r="I8" s="126"/>
      <c r="J8" s="126" t="s">
        <v>95</v>
      </c>
      <c r="K8" s="126"/>
      <c r="L8" s="47" t="s">
        <v>28</v>
      </c>
      <c r="M8" s="47" t="s">
        <v>96</v>
      </c>
    </row>
    <row r="9" spans="1:13" x14ac:dyDescent="0.25">
      <c r="A9" s="16" t="s">
        <v>11</v>
      </c>
      <c r="B9" s="108">
        <v>1</v>
      </c>
      <c r="C9" s="9">
        <f t="shared" ref="C9:C17" si="6">IFERROR(B9/B$18, "--")</f>
        <v>2.5000000000000001E-2</v>
      </c>
      <c r="D9" s="108">
        <v>1</v>
      </c>
      <c r="E9" s="9">
        <f>IFERROR(D9/D$18, "--")</f>
        <v>2.1276595744680851E-2</v>
      </c>
      <c r="F9" s="108">
        <v>4</v>
      </c>
      <c r="G9" s="9">
        <f t="shared" ref="G9:G17" si="7">IFERROR(F9/F$18, "--")</f>
        <v>8.8888888888888892E-2</v>
      </c>
      <c r="H9" s="108">
        <v>1</v>
      </c>
      <c r="I9" s="9">
        <f t="shared" ref="I9:I17" si="8">IFERROR(H9/H$18, "--")</f>
        <v>5.8823529411764705E-2</v>
      </c>
      <c r="J9" s="108">
        <v>2</v>
      </c>
      <c r="K9" s="9">
        <f t="shared" ref="K9:K17" si="9">IFERROR(J9/J$18, "--")</f>
        <v>6.0606060606060608E-2</v>
      </c>
      <c r="L9" s="9">
        <f t="shared" ref="L9:L17" si="10">IFERROR((J9-B9)/B9, "--")</f>
        <v>1</v>
      </c>
      <c r="M9" s="107"/>
    </row>
    <row r="10" spans="1:13" x14ac:dyDescent="0.25">
      <c r="A10" s="16" t="s">
        <v>12</v>
      </c>
      <c r="B10" s="108">
        <v>0</v>
      </c>
      <c r="C10" s="9">
        <f t="shared" si="6"/>
        <v>0</v>
      </c>
      <c r="D10" s="108">
        <v>2</v>
      </c>
      <c r="E10" s="9">
        <f t="shared" ref="E10:E17" si="11">IFERROR(D10/D$18, "--")</f>
        <v>4.2553191489361701E-2</v>
      </c>
      <c r="F10" s="108">
        <v>0</v>
      </c>
      <c r="G10" s="9">
        <f t="shared" si="7"/>
        <v>0</v>
      </c>
      <c r="H10" s="108">
        <v>1</v>
      </c>
      <c r="I10" s="9">
        <f t="shared" si="8"/>
        <v>5.8823529411764705E-2</v>
      </c>
      <c r="J10" s="108">
        <v>0</v>
      </c>
      <c r="K10" s="9">
        <f>IFERROR(J10/J$18, "--")</f>
        <v>0</v>
      </c>
      <c r="L10" s="9" t="str">
        <f>IFERROR((J10-B10)/B10, "--")</f>
        <v>--</v>
      </c>
      <c r="M10" s="107"/>
    </row>
    <row r="11" spans="1:13" x14ac:dyDescent="0.25">
      <c r="A11" s="16" t="s">
        <v>13</v>
      </c>
      <c r="B11" s="108">
        <v>2</v>
      </c>
      <c r="C11" s="9">
        <f t="shared" si="6"/>
        <v>0.05</v>
      </c>
      <c r="D11" s="108">
        <v>1</v>
      </c>
      <c r="E11" s="9">
        <f t="shared" si="11"/>
        <v>2.1276595744680851E-2</v>
      </c>
      <c r="F11" s="108">
        <v>0</v>
      </c>
      <c r="G11" s="9">
        <f t="shared" si="7"/>
        <v>0</v>
      </c>
      <c r="H11" s="108">
        <v>0</v>
      </c>
      <c r="I11" s="9">
        <f t="shared" si="8"/>
        <v>0</v>
      </c>
      <c r="J11" s="108">
        <v>0</v>
      </c>
      <c r="K11" s="9">
        <f t="shared" si="9"/>
        <v>0</v>
      </c>
      <c r="L11" s="9">
        <f t="shared" si="10"/>
        <v>-1</v>
      </c>
      <c r="M11" s="107"/>
    </row>
    <row r="12" spans="1:13" x14ac:dyDescent="0.25">
      <c r="A12" s="16" t="s">
        <v>14</v>
      </c>
      <c r="B12" s="108">
        <v>1</v>
      </c>
      <c r="C12" s="9">
        <f t="shared" si="6"/>
        <v>2.5000000000000001E-2</v>
      </c>
      <c r="D12" s="108">
        <v>0</v>
      </c>
      <c r="E12" s="9">
        <f t="shared" si="11"/>
        <v>0</v>
      </c>
      <c r="F12" s="108">
        <v>0</v>
      </c>
      <c r="G12" s="9">
        <f t="shared" si="7"/>
        <v>0</v>
      </c>
      <c r="H12" s="108">
        <v>0</v>
      </c>
      <c r="I12" s="9">
        <f t="shared" si="8"/>
        <v>0</v>
      </c>
      <c r="J12" s="108">
        <v>1</v>
      </c>
      <c r="K12" s="9">
        <f t="shared" si="9"/>
        <v>3.0303030303030304E-2</v>
      </c>
      <c r="L12" s="9">
        <f t="shared" si="10"/>
        <v>0</v>
      </c>
      <c r="M12" s="107"/>
    </row>
    <row r="13" spans="1:13" x14ac:dyDescent="0.25">
      <c r="A13" s="16" t="s">
        <v>87</v>
      </c>
      <c r="B13" s="108">
        <v>15</v>
      </c>
      <c r="C13" s="9">
        <f t="shared" si="6"/>
        <v>0.375</v>
      </c>
      <c r="D13" s="108">
        <v>22</v>
      </c>
      <c r="E13" s="9">
        <f t="shared" si="11"/>
        <v>0.46808510638297873</v>
      </c>
      <c r="F13" s="108">
        <v>17</v>
      </c>
      <c r="G13" s="9">
        <f t="shared" si="7"/>
        <v>0.37777777777777777</v>
      </c>
      <c r="H13" s="108">
        <v>4</v>
      </c>
      <c r="I13" s="9">
        <f t="shared" si="8"/>
        <v>0.23529411764705882</v>
      </c>
      <c r="J13" s="108">
        <v>13</v>
      </c>
      <c r="K13" s="9">
        <f t="shared" si="9"/>
        <v>0.39393939393939392</v>
      </c>
      <c r="L13" s="9">
        <f t="shared" si="10"/>
        <v>-0.13333333333333333</v>
      </c>
      <c r="M13" s="107"/>
    </row>
    <row r="14" spans="1:13" x14ac:dyDescent="0.25">
      <c r="A14" s="16" t="s">
        <v>15</v>
      </c>
      <c r="B14" s="108">
        <v>0</v>
      </c>
      <c r="C14" s="9">
        <f t="shared" si="6"/>
        <v>0</v>
      </c>
      <c r="D14" s="108">
        <v>0</v>
      </c>
      <c r="E14" s="9">
        <f t="shared" si="11"/>
        <v>0</v>
      </c>
      <c r="F14" s="108">
        <v>0</v>
      </c>
      <c r="G14" s="9">
        <f t="shared" si="7"/>
        <v>0</v>
      </c>
      <c r="H14" s="108">
        <v>1</v>
      </c>
      <c r="I14" s="9">
        <f t="shared" si="8"/>
        <v>5.8823529411764705E-2</v>
      </c>
      <c r="J14" s="108">
        <v>0</v>
      </c>
      <c r="K14" s="9">
        <f t="shared" si="9"/>
        <v>0</v>
      </c>
      <c r="L14" s="9" t="str">
        <f t="shared" si="10"/>
        <v>--</v>
      </c>
      <c r="M14" s="107"/>
    </row>
    <row r="15" spans="1:13" x14ac:dyDescent="0.25">
      <c r="A15" s="16" t="s">
        <v>16</v>
      </c>
      <c r="B15" s="108">
        <v>19</v>
      </c>
      <c r="C15" s="9">
        <f t="shared" si="6"/>
        <v>0.47499999999999998</v>
      </c>
      <c r="D15" s="108">
        <v>17</v>
      </c>
      <c r="E15" s="9">
        <f t="shared" si="11"/>
        <v>0.36170212765957449</v>
      </c>
      <c r="F15" s="108">
        <v>16</v>
      </c>
      <c r="G15" s="9">
        <f t="shared" si="7"/>
        <v>0.35555555555555557</v>
      </c>
      <c r="H15" s="108">
        <v>7</v>
      </c>
      <c r="I15" s="9">
        <f t="shared" si="8"/>
        <v>0.41176470588235292</v>
      </c>
      <c r="J15" s="108">
        <v>14</v>
      </c>
      <c r="K15" s="9">
        <f t="shared" si="9"/>
        <v>0.42424242424242425</v>
      </c>
      <c r="L15" s="9">
        <f t="shared" si="10"/>
        <v>-0.26315789473684209</v>
      </c>
      <c r="M15" s="107"/>
    </row>
    <row r="16" spans="1:13" x14ac:dyDescent="0.25">
      <c r="A16" s="16" t="s">
        <v>17</v>
      </c>
      <c r="B16" s="108">
        <v>1</v>
      </c>
      <c r="C16" s="9">
        <f t="shared" si="6"/>
        <v>2.5000000000000001E-2</v>
      </c>
      <c r="D16" s="108">
        <v>4</v>
      </c>
      <c r="E16" s="9">
        <f t="shared" si="11"/>
        <v>8.5106382978723402E-2</v>
      </c>
      <c r="F16" s="108">
        <v>8</v>
      </c>
      <c r="G16" s="9">
        <f t="shared" si="7"/>
        <v>0.17777777777777778</v>
      </c>
      <c r="H16" s="108">
        <v>3</v>
      </c>
      <c r="I16" s="9">
        <f t="shared" si="8"/>
        <v>0.17647058823529413</v>
      </c>
      <c r="J16" s="108">
        <v>3</v>
      </c>
      <c r="K16" s="9">
        <f t="shared" si="9"/>
        <v>9.0909090909090912E-2</v>
      </c>
      <c r="L16" s="9">
        <f t="shared" si="10"/>
        <v>2</v>
      </c>
      <c r="M16" s="107"/>
    </row>
    <row r="17" spans="1:13" x14ac:dyDescent="0.25">
      <c r="A17" s="16" t="s">
        <v>18</v>
      </c>
      <c r="B17" s="108">
        <v>1</v>
      </c>
      <c r="C17" s="9">
        <f t="shared" si="6"/>
        <v>2.5000000000000001E-2</v>
      </c>
      <c r="D17" s="108">
        <v>0</v>
      </c>
      <c r="E17" s="9">
        <f t="shared" si="11"/>
        <v>0</v>
      </c>
      <c r="F17" s="108">
        <v>0</v>
      </c>
      <c r="G17" s="9">
        <f t="shared" si="7"/>
        <v>0</v>
      </c>
      <c r="H17" s="108">
        <v>0</v>
      </c>
      <c r="I17" s="9">
        <f t="shared" si="8"/>
        <v>0</v>
      </c>
      <c r="J17" s="108">
        <v>0</v>
      </c>
      <c r="K17" s="9">
        <f t="shared" si="9"/>
        <v>0</v>
      </c>
      <c r="L17" s="9">
        <f t="shared" si="10"/>
        <v>-1</v>
      </c>
      <c r="M17" s="107"/>
    </row>
    <row r="18" spans="1:13" x14ac:dyDescent="0.25">
      <c r="A18" s="97" t="s">
        <v>27</v>
      </c>
      <c r="B18" s="17">
        <f t="shared" ref="B18:K18" si="12">IFERROR(SUM(B9:B17), "--")</f>
        <v>40</v>
      </c>
      <c r="C18" s="18">
        <f t="shared" si="12"/>
        <v>1</v>
      </c>
      <c r="D18" s="17">
        <f t="shared" si="12"/>
        <v>47</v>
      </c>
      <c r="E18" s="18">
        <f t="shared" si="12"/>
        <v>1</v>
      </c>
      <c r="F18" s="17">
        <f t="shared" si="12"/>
        <v>45</v>
      </c>
      <c r="G18" s="18">
        <f t="shared" si="12"/>
        <v>1</v>
      </c>
      <c r="H18" s="17">
        <f t="shared" si="12"/>
        <v>17</v>
      </c>
      <c r="I18" s="18">
        <f t="shared" si="12"/>
        <v>1</v>
      </c>
      <c r="J18" s="17">
        <f t="shared" si="12"/>
        <v>33</v>
      </c>
      <c r="K18" s="18">
        <f t="shared" si="12"/>
        <v>1</v>
      </c>
      <c r="L18" s="18">
        <f>IFERROR((J18-B18)/B18, "--")</f>
        <v>-0.17499999999999999</v>
      </c>
      <c r="M18" s="107"/>
    </row>
    <row r="19" spans="1:13" s="22" customFormat="1" ht="30" x14ac:dyDescent="0.25">
      <c r="A19" s="48" t="s">
        <v>2</v>
      </c>
      <c r="B19" s="126" t="s">
        <v>91</v>
      </c>
      <c r="C19" s="126"/>
      <c r="D19" s="126" t="s">
        <v>92</v>
      </c>
      <c r="E19" s="126"/>
      <c r="F19" s="126" t="s">
        <v>93</v>
      </c>
      <c r="G19" s="126"/>
      <c r="H19" s="126" t="s">
        <v>94</v>
      </c>
      <c r="I19" s="126"/>
      <c r="J19" s="126" t="s">
        <v>95</v>
      </c>
      <c r="K19" s="126"/>
      <c r="L19" s="47" t="s">
        <v>28</v>
      </c>
      <c r="M19" s="47" t="s">
        <v>96</v>
      </c>
    </row>
    <row r="20" spans="1:13" x14ac:dyDescent="0.25">
      <c r="A20" s="16" t="s">
        <v>3</v>
      </c>
      <c r="B20" s="108">
        <v>2</v>
      </c>
      <c r="C20" s="9">
        <f>IFERROR(B20/B$24, "--")</f>
        <v>0.05</v>
      </c>
      <c r="D20" s="108">
        <v>15</v>
      </c>
      <c r="E20" s="9">
        <f t="shared" ref="E20:E23" si="13">IFERROR(D20/D$24, "--")</f>
        <v>0.31914893617021278</v>
      </c>
      <c r="F20" s="108">
        <v>8</v>
      </c>
      <c r="G20" s="9">
        <f t="shared" ref="G20:G23" si="14">IFERROR(F20/F$24, "--")</f>
        <v>0.17777777777777778</v>
      </c>
      <c r="H20" s="108">
        <v>3</v>
      </c>
      <c r="I20" s="9">
        <f t="shared" ref="I20:I23" si="15">IFERROR(H20/H$24, "--")</f>
        <v>0.17647058823529413</v>
      </c>
      <c r="J20" s="108">
        <v>10</v>
      </c>
      <c r="K20" s="9">
        <f t="shared" ref="K20:K23" si="16">IFERROR(J20/J$24, "--")</f>
        <v>0.30303030303030304</v>
      </c>
      <c r="L20" s="9">
        <f t="shared" ref="L20:L24" si="17">IFERROR((J20-B20)/B20, "--")</f>
        <v>4</v>
      </c>
      <c r="M20" s="107"/>
    </row>
    <row r="21" spans="1:13" x14ac:dyDescent="0.25">
      <c r="A21" s="16" t="s">
        <v>4</v>
      </c>
      <c r="B21" s="108">
        <v>25</v>
      </c>
      <c r="C21" s="9">
        <f t="shared" ref="C21:C23" si="18">IFERROR(B21/B$24, "--")</f>
        <v>0.625</v>
      </c>
      <c r="D21" s="108">
        <v>25</v>
      </c>
      <c r="E21" s="9">
        <f t="shared" si="13"/>
        <v>0.53191489361702127</v>
      </c>
      <c r="F21" s="108">
        <v>22</v>
      </c>
      <c r="G21" s="9">
        <f t="shared" si="14"/>
        <v>0.48888888888888887</v>
      </c>
      <c r="H21" s="108">
        <v>10</v>
      </c>
      <c r="I21" s="9">
        <f t="shared" si="15"/>
        <v>0.58823529411764708</v>
      </c>
      <c r="J21" s="108">
        <v>14</v>
      </c>
      <c r="K21" s="9">
        <f t="shared" si="16"/>
        <v>0.42424242424242425</v>
      </c>
      <c r="L21" s="9">
        <f t="shared" si="17"/>
        <v>-0.44</v>
      </c>
      <c r="M21" s="107"/>
    </row>
    <row r="22" spans="1:13" x14ac:dyDescent="0.25">
      <c r="A22" s="16" t="s">
        <v>5</v>
      </c>
      <c r="B22" s="108">
        <v>9</v>
      </c>
      <c r="C22" s="9">
        <f t="shared" si="18"/>
        <v>0.22500000000000001</v>
      </c>
      <c r="D22" s="108">
        <v>6</v>
      </c>
      <c r="E22" s="9">
        <f t="shared" si="13"/>
        <v>0.1276595744680851</v>
      </c>
      <c r="F22" s="108">
        <v>14</v>
      </c>
      <c r="G22" s="9">
        <f t="shared" si="14"/>
        <v>0.31111111111111112</v>
      </c>
      <c r="H22" s="108">
        <v>3</v>
      </c>
      <c r="I22" s="9">
        <f t="shared" si="15"/>
        <v>0.17647058823529413</v>
      </c>
      <c r="J22" s="108">
        <v>7</v>
      </c>
      <c r="K22" s="9">
        <f t="shared" si="16"/>
        <v>0.21212121212121213</v>
      </c>
      <c r="L22" s="9">
        <f t="shared" si="17"/>
        <v>-0.22222222222222221</v>
      </c>
      <c r="M22" s="107"/>
    </row>
    <row r="23" spans="1:13" x14ac:dyDescent="0.25">
      <c r="A23" s="16" t="s">
        <v>6</v>
      </c>
      <c r="B23" s="108">
        <v>4</v>
      </c>
      <c r="C23" s="9">
        <f t="shared" si="18"/>
        <v>0.1</v>
      </c>
      <c r="D23" s="108">
        <v>1</v>
      </c>
      <c r="E23" s="9">
        <f t="shared" si="13"/>
        <v>2.1276595744680851E-2</v>
      </c>
      <c r="F23" s="108">
        <v>1</v>
      </c>
      <c r="G23" s="9">
        <f t="shared" si="14"/>
        <v>2.2222222222222223E-2</v>
      </c>
      <c r="H23" s="108">
        <v>1</v>
      </c>
      <c r="I23" s="9">
        <f t="shared" si="15"/>
        <v>5.8823529411764705E-2</v>
      </c>
      <c r="J23" s="108">
        <v>2</v>
      </c>
      <c r="K23" s="9">
        <f t="shared" si="16"/>
        <v>6.0606060606060608E-2</v>
      </c>
      <c r="L23" s="9">
        <f t="shared" si="17"/>
        <v>-0.5</v>
      </c>
      <c r="M23" s="107"/>
    </row>
    <row r="24" spans="1:13" x14ac:dyDescent="0.25">
      <c r="A24" s="97" t="s">
        <v>27</v>
      </c>
      <c r="B24" s="17">
        <f t="shared" ref="B24:K24" si="19">IFERROR(SUM(B20:B23), "--")</f>
        <v>40</v>
      </c>
      <c r="C24" s="18">
        <f t="shared" si="19"/>
        <v>1</v>
      </c>
      <c r="D24" s="17">
        <f t="shared" si="19"/>
        <v>47</v>
      </c>
      <c r="E24" s="18">
        <f t="shared" si="19"/>
        <v>1</v>
      </c>
      <c r="F24" s="17">
        <f t="shared" si="19"/>
        <v>45</v>
      </c>
      <c r="G24" s="18">
        <f t="shared" si="19"/>
        <v>1</v>
      </c>
      <c r="H24" s="17">
        <f t="shared" si="19"/>
        <v>17</v>
      </c>
      <c r="I24" s="18">
        <f t="shared" si="19"/>
        <v>1</v>
      </c>
      <c r="J24" s="17">
        <f t="shared" si="19"/>
        <v>33</v>
      </c>
      <c r="K24" s="18">
        <f t="shared" si="19"/>
        <v>1</v>
      </c>
      <c r="L24" s="18">
        <f t="shared" si="17"/>
        <v>-0.17499999999999999</v>
      </c>
      <c r="M24" s="107"/>
    </row>
    <row r="25" spans="1:13" s="22" customFormat="1" ht="30" x14ac:dyDescent="0.25">
      <c r="A25" s="48" t="s">
        <v>52</v>
      </c>
      <c r="B25" s="126" t="s">
        <v>91</v>
      </c>
      <c r="C25" s="126"/>
      <c r="D25" s="126" t="s">
        <v>92</v>
      </c>
      <c r="E25" s="126"/>
      <c r="F25" s="126" t="s">
        <v>93</v>
      </c>
      <c r="G25" s="126"/>
      <c r="H25" s="126" t="s">
        <v>94</v>
      </c>
      <c r="I25" s="126"/>
      <c r="J25" s="126" t="s">
        <v>95</v>
      </c>
      <c r="K25" s="126"/>
      <c r="L25" s="47" t="s">
        <v>28</v>
      </c>
      <c r="M25" s="47" t="s">
        <v>96</v>
      </c>
    </row>
    <row r="26" spans="1:13" x14ac:dyDescent="0.25">
      <c r="A26" s="16" t="s">
        <v>20</v>
      </c>
      <c r="B26" s="108">
        <v>19</v>
      </c>
      <c r="C26" s="9">
        <f>IFERROR(B26/B$31, "--")</f>
        <v>0.47499999999999998</v>
      </c>
      <c r="D26" s="108">
        <v>32</v>
      </c>
      <c r="E26" s="9">
        <f t="shared" ref="E26:E30" si="20">IFERROR(D26/D$31, "--")</f>
        <v>0.68085106382978722</v>
      </c>
      <c r="F26" s="108">
        <v>27</v>
      </c>
      <c r="G26" s="9">
        <f t="shared" ref="G26:G30" si="21">IFERROR(F26/F$31, "--")</f>
        <v>0.6</v>
      </c>
      <c r="H26" s="108">
        <v>8</v>
      </c>
      <c r="I26" s="9">
        <f t="shared" ref="I26:I30" si="22">IFERROR(H26/H$31, "--")</f>
        <v>0.47058823529411764</v>
      </c>
      <c r="J26" s="108">
        <v>22</v>
      </c>
      <c r="K26" s="9">
        <f t="shared" ref="K26:K30" si="23">IFERROR(J26/J$31, "--")</f>
        <v>0.66666666666666663</v>
      </c>
      <c r="L26" s="9">
        <f t="shared" ref="L26:L31" si="24">IFERROR((J26-B26)/B26, "--")</f>
        <v>0.15789473684210525</v>
      </c>
      <c r="M26" s="107"/>
    </row>
    <row r="27" spans="1:13" x14ac:dyDescent="0.25">
      <c r="A27" s="16" t="s">
        <v>21</v>
      </c>
      <c r="B27" s="108">
        <v>13</v>
      </c>
      <c r="C27" s="9">
        <f t="shared" ref="C27:C30" si="25">IFERROR(B27/B$31, "--")</f>
        <v>0.32500000000000001</v>
      </c>
      <c r="D27" s="108">
        <v>9</v>
      </c>
      <c r="E27" s="9">
        <f t="shared" si="20"/>
        <v>0.19148936170212766</v>
      </c>
      <c r="F27" s="108">
        <v>7</v>
      </c>
      <c r="G27" s="9">
        <f t="shared" si="21"/>
        <v>0.15555555555555556</v>
      </c>
      <c r="H27" s="108">
        <v>4</v>
      </c>
      <c r="I27" s="9">
        <f t="shared" si="22"/>
        <v>0.23529411764705882</v>
      </c>
      <c r="J27" s="108">
        <v>3</v>
      </c>
      <c r="K27" s="9">
        <f t="shared" si="23"/>
        <v>9.0909090909090912E-2</v>
      </c>
      <c r="L27" s="9">
        <f t="shared" si="24"/>
        <v>-0.76923076923076927</v>
      </c>
      <c r="M27" s="107"/>
    </row>
    <row r="28" spans="1:13" x14ac:dyDescent="0.25">
      <c r="A28" s="16" t="s">
        <v>22</v>
      </c>
      <c r="B28" s="108">
        <v>3</v>
      </c>
      <c r="C28" s="9">
        <f t="shared" si="25"/>
        <v>7.4999999999999997E-2</v>
      </c>
      <c r="D28" s="108">
        <v>4</v>
      </c>
      <c r="E28" s="9">
        <f t="shared" si="20"/>
        <v>8.5106382978723402E-2</v>
      </c>
      <c r="F28" s="108">
        <v>6</v>
      </c>
      <c r="G28" s="9">
        <f t="shared" si="21"/>
        <v>0.13333333333333333</v>
      </c>
      <c r="H28" s="108">
        <v>3</v>
      </c>
      <c r="I28" s="9">
        <f t="shared" si="22"/>
        <v>0.17647058823529413</v>
      </c>
      <c r="J28" s="108">
        <v>3</v>
      </c>
      <c r="K28" s="9">
        <f t="shared" si="23"/>
        <v>9.0909090909090912E-2</v>
      </c>
      <c r="L28" s="9">
        <f t="shared" si="24"/>
        <v>0</v>
      </c>
      <c r="M28" s="107"/>
    </row>
    <row r="29" spans="1:13" x14ac:dyDescent="0.25">
      <c r="A29" s="16" t="s">
        <v>23</v>
      </c>
      <c r="B29" s="108">
        <v>0</v>
      </c>
      <c r="C29" s="9">
        <f t="shared" si="25"/>
        <v>0</v>
      </c>
      <c r="D29" s="108">
        <v>0</v>
      </c>
      <c r="E29" s="9">
        <f t="shared" si="20"/>
        <v>0</v>
      </c>
      <c r="F29" s="108">
        <v>0</v>
      </c>
      <c r="G29" s="9">
        <f t="shared" si="21"/>
        <v>0</v>
      </c>
      <c r="H29" s="108">
        <v>0</v>
      </c>
      <c r="I29" s="9">
        <f t="shared" si="22"/>
        <v>0</v>
      </c>
      <c r="J29" s="108">
        <v>1</v>
      </c>
      <c r="K29" s="9">
        <f t="shared" si="23"/>
        <v>3.0303030303030304E-2</v>
      </c>
      <c r="L29" s="9" t="str">
        <f t="shared" si="24"/>
        <v>--</v>
      </c>
      <c r="M29" s="107"/>
    </row>
    <row r="30" spans="1:13" x14ac:dyDescent="0.25">
      <c r="A30" s="16" t="s">
        <v>24</v>
      </c>
      <c r="B30" s="108">
        <v>5</v>
      </c>
      <c r="C30" s="9">
        <f t="shared" si="25"/>
        <v>0.125</v>
      </c>
      <c r="D30" s="108">
        <v>2</v>
      </c>
      <c r="E30" s="9">
        <f t="shared" si="20"/>
        <v>4.2553191489361701E-2</v>
      </c>
      <c r="F30" s="108">
        <v>5</v>
      </c>
      <c r="G30" s="9">
        <f t="shared" si="21"/>
        <v>0.1111111111111111</v>
      </c>
      <c r="H30" s="108">
        <v>2</v>
      </c>
      <c r="I30" s="9">
        <f t="shared" si="22"/>
        <v>0.11764705882352941</v>
      </c>
      <c r="J30" s="108">
        <v>4</v>
      </c>
      <c r="K30" s="9">
        <f t="shared" si="23"/>
        <v>0.12121212121212122</v>
      </c>
      <c r="L30" s="9">
        <f t="shared" si="24"/>
        <v>-0.2</v>
      </c>
      <c r="M30" s="107"/>
    </row>
    <row r="31" spans="1:13" x14ac:dyDescent="0.25">
      <c r="A31" s="97" t="s">
        <v>27</v>
      </c>
      <c r="B31" s="17">
        <f t="shared" ref="B31:K31" si="26">IFERROR(SUM(B26:B30), "--")</f>
        <v>40</v>
      </c>
      <c r="C31" s="18">
        <f t="shared" si="26"/>
        <v>1</v>
      </c>
      <c r="D31" s="17">
        <f t="shared" si="26"/>
        <v>47</v>
      </c>
      <c r="E31" s="18">
        <f t="shared" si="26"/>
        <v>1</v>
      </c>
      <c r="F31" s="17">
        <f t="shared" si="26"/>
        <v>45</v>
      </c>
      <c r="G31" s="18">
        <f t="shared" si="26"/>
        <v>1</v>
      </c>
      <c r="H31" s="17">
        <f t="shared" si="26"/>
        <v>17</v>
      </c>
      <c r="I31" s="18">
        <f t="shared" si="26"/>
        <v>1</v>
      </c>
      <c r="J31" s="17">
        <f t="shared" si="26"/>
        <v>33</v>
      </c>
      <c r="K31" s="18">
        <f t="shared" si="26"/>
        <v>1</v>
      </c>
      <c r="L31" s="18">
        <f t="shared" si="24"/>
        <v>-0.17499999999999999</v>
      </c>
      <c r="M31" s="107"/>
    </row>
    <row r="32" spans="1:13" s="22" customFormat="1" ht="30" x14ac:dyDescent="0.25">
      <c r="A32" s="48" t="s">
        <v>25</v>
      </c>
      <c r="B32" s="126" t="s">
        <v>91</v>
      </c>
      <c r="C32" s="126"/>
      <c r="D32" s="126" t="s">
        <v>92</v>
      </c>
      <c r="E32" s="126"/>
      <c r="F32" s="126" t="s">
        <v>93</v>
      </c>
      <c r="G32" s="126"/>
      <c r="H32" s="126" t="s">
        <v>94</v>
      </c>
      <c r="I32" s="126"/>
      <c r="J32" s="126" t="s">
        <v>95</v>
      </c>
      <c r="K32" s="126"/>
      <c r="L32" s="47" t="s">
        <v>28</v>
      </c>
      <c r="M32" s="47" t="s">
        <v>96</v>
      </c>
    </row>
    <row r="33" spans="1:14" x14ac:dyDescent="0.25">
      <c r="A33" s="16" t="s">
        <v>90</v>
      </c>
      <c r="B33" s="108">
        <v>12</v>
      </c>
      <c r="C33" s="9">
        <f>IFERROR(B33/B$35, "--")</f>
        <v>0.3</v>
      </c>
      <c r="D33" s="108">
        <v>15</v>
      </c>
      <c r="E33" s="9">
        <f>IFERROR(D33/D$35, "--")</f>
        <v>0.31914893617021278</v>
      </c>
      <c r="F33" s="108">
        <v>18</v>
      </c>
      <c r="G33" s="9">
        <f>IFERROR(F33/F$35, "--")</f>
        <v>0.4</v>
      </c>
      <c r="H33" s="108">
        <v>10</v>
      </c>
      <c r="I33" s="9">
        <f>IFERROR(H33/H$35, "--")</f>
        <v>0.58823529411764708</v>
      </c>
      <c r="J33" s="108">
        <v>13</v>
      </c>
      <c r="K33" s="9">
        <f>IFERROR(J33/J$35, "--")</f>
        <v>0.39393939393939392</v>
      </c>
      <c r="L33" s="9">
        <f t="shared" ref="L33:L35" si="27">IFERROR((J33-B33)/B33, "--")</f>
        <v>8.3333333333333329E-2</v>
      </c>
      <c r="M33" s="107"/>
    </row>
    <row r="34" spans="1:14" x14ac:dyDescent="0.25">
      <c r="A34" s="16" t="s">
        <v>26</v>
      </c>
      <c r="B34" s="108">
        <v>28</v>
      </c>
      <c r="C34" s="9">
        <f>IFERROR(B34/B$35, "--")</f>
        <v>0.7</v>
      </c>
      <c r="D34" s="108">
        <v>32</v>
      </c>
      <c r="E34" s="9">
        <f>IFERROR(D34/D$35, "--")</f>
        <v>0.68085106382978722</v>
      </c>
      <c r="F34" s="108">
        <v>27</v>
      </c>
      <c r="G34" s="9">
        <f>IFERROR(F34/F$35, "--")</f>
        <v>0.6</v>
      </c>
      <c r="H34" s="108">
        <v>7</v>
      </c>
      <c r="I34" s="9">
        <f>IFERROR(H34/H$35, "--")</f>
        <v>0.41176470588235292</v>
      </c>
      <c r="J34" s="108">
        <v>20</v>
      </c>
      <c r="K34" s="9">
        <f>IFERROR(J34/J$35, "--")</f>
        <v>0.60606060606060608</v>
      </c>
      <c r="L34" s="9">
        <f t="shared" si="27"/>
        <v>-0.2857142857142857</v>
      </c>
      <c r="M34" s="107"/>
    </row>
    <row r="35" spans="1:14" x14ac:dyDescent="0.25">
      <c r="A35" s="97" t="s">
        <v>27</v>
      </c>
      <c r="B35" s="17">
        <f t="shared" ref="B35:K35" si="28">IFERROR(SUM(B33:B34), "--")</f>
        <v>40</v>
      </c>
      <c r="C35" s="18">
        <f t="shared" si="28"/>
        <v>1</v>
      </c>
      <c r="D35" s="17">
        <f t="shared" si="28"/>
        <v>47</v>
      </c>
      <c r="E35" s="18">
        <f t="shared" si="28"/>
        <v>1</v>
      </c>
      <c r="F35" s="17">
        <f t="shared" si="28"/>
        <v>45</v>
      </c>
      <c r="G35" s="18">
        <f t="shared" si="28"/>
        <v>1</v>
      </c>
      <c r="H35" s="17">
        <f t="shared" si="28"/>
        <v>17</v>
      </c>
      <c r="I35" s="18">
        <f t="shared" si="28"/>
        <v>1</v>
      </c>
      <c r="J35" s="17">
        <f t="shared" si="28"/>
        <v>33</v>
      </c>
      <c r="K35" s="18">
        <f t="shared" si="28"/>
        <v>1</v>
      </c>
      <c r="L35" s="18">
        <f t="shared" si="27"/>
        <v>-0.17499999999999999</v>
      </c>
      <c r="M35" s="107"/>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0" t="s">
        <v>41</v>
      </c>
      <c r="B2" s="62" t="s">
        <v>1</v>
      </c>
      <c r="C2" s="61" t="s">
        <v>46</v>
      </c>
      <c r="D2" s="61" t="s">
        <v>47</v>
      </c>
      <c r="E2" s="61" t="s">
        <v>44</v>
      </c>
      <c r="F2" s="61" t="s">
        <v>48</v>
      </c>
      <c r="G2" s="61" t="s">
        <v>0</v>
      </c>
      <c r="H2" s="61" t="s">
        <v>45</v>
      </c>
    </row>
    <row r="3" spans="1:8" ht="15" customHeight="1" x14ac:dyDescent="0.25">
      <c r="A3" s="144" t="s">
        <v>98</v>
      </c>
      <c r="B3" s="7" t="s">
        <v>91</v>
      </c>
      <c r="C3" s="4">
        <v>40</v>
      </c>
      <c r="D3" s="4">
        <v>34</v>
      </c>
      <c r="E3" s="15">
        <v>0.85</v>
      </c>
      <c r="F3" s="4">
        <v>32</v>
      </c>
      <c r="G3" s="15">
        <v>0.8</v>
      </c>
      <c r="H3" s="14" t="s">
        <v>29</v>
      </c>
    </row>
    <row r="4" spans="1:8" ht="15" customHeight="1" x14ac:dyDescent="0.25">
      <c r="A4" s="145"/>
      <c r="B4" s="7" t="s">
        <v>92</v>
      </c>
      <c r="C4" s="4">
        <v>47</v>
      </c>
      <c r="D4" s="4">
        <v>45</v>
      </c>
      <c r="E4" s="5">
        <v>0.95744680851063835</v>
      </c>
      <c r="F4" s="4">
        <v>42</v>
      </c>
      <c r="G4" s="5">
        <v>0.8936170212765957</v>
      </c>
      <c r="H4" s="6" t="s">
        <v>29</v>
      </c>
    </row>
    <row r="5" spans="1:8" ht="15" customHeight="1" x14ac:dyDescent="0.25">
      <c r="A5" s="145"/>
      <c r="B5" s="7" t="s">
        <v>93</v>
      </c>
      <c r="C5" s="4">
        <v>53</v>
      </c>
      <c r="D5" s="4">
        <v>46</v>
      </c>
      <c r="E5" s="5">
        <v>0.86792452830188682</v>
      </c>
      <c r="F5" s="4">
        <v>36</v>
      </c>
      <c r="G5" s="5">
        <v>0.67924528301886788</v>
      </c>
      <c r="H5" s="6" t="s">
        <v>29</v>
      </c>
    </row>
    <row r="6" spans="1:8" ht="15" customHeight="1" x14ac:dyDescent="0.25">
      <c r="A6" s="145"/>
      <c r="B6" s="7" t="s">
        <v>94</v>
      </c>
      <c r="C6" s="4">
        <v>26</v>
      </c>
      <c r="D6" s="4">
        <v>23</v>
      </c>
      <c r="E6" s="5">
        <v>0.88461538461538458</v>
      </c>
      <c r="F6" s="4">
        <v>15</v>
      </c>
      <c r="G6" s="5">
        <v>0.57692307692307687</v>
      </c>
      <c r="H6" s="6" t="s">
        <v>29</v>
      </c>
    </row>
    <row r="7" spans="1:8" ht="15" customHeight="1" x14ac:dyDescent="0.25">
      <c r="A7" s="145"/>
      <c r="B7" s="7" t="s">
        <v>95</v>
      </c>
      <c r="C7" s="4">
        <v>47</v>
      </c>
      <c r="D7" s="4">
        <v>41</v>
      </c>
      <c r="E7" s="5">
        <v>0.87234042553191493</v>
      </c>
      <c r="F7" s="4">
        <v>34</v>
      </c>
      <c r="G7" s="5">
        <v>0.72340425531914898</v>
      </c>
      <c r="H7" s="6" t="s">
        <v>29</v>
      </c>
    </row>
    <row r="8" spans="1:8" ht="15" customHeight="1" x14ac:dyDescent="0.25">
      <c r="A8" s="146"/>
      <c r="B8" s="50" t="s">
        <v>27</v>
      </c>
      <c r="C8" s="17">
        <f>IFERROR(SUM(C3:C7), "--")</f>
        <v>213</v>
      </c>
      <c r="D8" s="17">
        <f>IFERROR(SUM(D3:D7), "--")</f>
        <v>189</v>
      </c>
      <c r="E8" s="98">
        <f>IFERROR(D8/C8, "--" )</f>
        <v>0.88732394366197187</v>
      </c>
      <c r="F8" s="17">
        <f>IFERROR(SUM(F3:F7), "--")</f>
        <v>159</v>
      </c>
      <c r="G8" s="98">
        <f>IFERROR(F8/C8, "--" )</f>
        <v>0.74647887323943662</v>
      </c>
      <c r="H8" s="99" t="s">
        <v>29</v>
      </c>
    </row>
    <row r="9" spans="1:8" ht="15" customHeight="1" x14ac:dyDescent="0.25">
      <c r="A9" s="101"/>
      <c r="B9" s="63"/>
      <c r="C9" s="63"/>
      <c r="D9" s="63"/>
      <c r="E9" s="63"/>
      <c r="F9" s="63"/>
      <c r="G9" s="63"/>
      <c r="H9" s="63"/>
    </row>
    <row r="10" spans="1:8" s="22" customFormat="1" ht="30" x14ac:dyDescent="0.25">
      <c r="A10" s="46" t="s">
        <v>7</v>
      </c>
      <c r="B10" s="2" t="s">
        <v>1</v>
      </c>
      <c r="C10" s="61" t="s">
        <v>46</v>
      </c>
      <c r="D10" s="61" t="s">
        <v>47</v>
      </c>
      <c r="E10" s="61" t="s">
        <v>44</v>
      </c>
      <c r="F10" s="61" t="s">
        <v>48</v>
      </c>
      <c r="G10" s="61" t="s">
        <v>0</v>
      </c>
      <c r="H10" s="61" t="s">
        <v>45</v>
      </c>
    </row>
    <row r="11" spans="1:8" x14ac:dyDescent="0.25">
      <c r="A11" s="150" t="s">
        <v>8</v>
      </c>
      <c r="B11" s="7" t="s">
        <v>91</v>
      </c>
      <c r="C11" s="4">
        <v>22</v>
      </c>
      <c r="D11" s="4">
        <v>18</v>
      </c>
      <c r="E11" s="5">
        <v>0.81818181818181823</v>
      </c>
      <c r="F11" s="4">
        <v>18</v>
      </c>
      <c r="G11" s="5">
        <v>0.81818181818181823</v>
      </c>
      <c r="H11" s="6">
        <v>3.1666666666666665</v>
      </c>
    </row>
    <row r="12" spans="1:8" x14ac:dyDescent="0.25">
      <c r="A12" s="151"/>
      <c r="B12" s="7" t="s">
        <v>92</v>
      </c>
      <c r="C12" s="4">
        <v>29</v>
      </c>
      <c r="D12" s="4">
        <v>28</v>
      </c>
      <c r="E12" s="5">
        <v>0.96551724137931039</v>
      </c>
      <c r="F12" s="4">
        <v>28</v>
      </c>
      <c r="G12" s="5">
        <v>0.96551724137931039</v>
      </c>
      <c r="H12" s="6">
        <v>3.1392857142857142</v>
      </c>
    </row>
    <row r="13" spans="1:8" x14ac:dyDescent="0.25">
      <c r="A13" s="151"/>
      <c r="B13" s="7" t="s">
        <v>93</v>
      </c>
      <c r="C13" s="4">
        <v>24</v>
      </c>
      <c r="D13" s="4">
        <v>20</v>
      </c>
      <c r="E13" s="5">
        <v>0.83333333333333337</v>
      </c>
      <c r="F13" s="4">
        <v>18</v>
      </c>
      <c r="G13" s="5">
        <v>0.75</v>
      </c>
      <c r="H13" s="6">
        <v>2.6</v>
      </c>
    </row>
    <row r="14" spans="1:8" x14ac:dyDescent="0.25">
      <c r="A14" s="151"/>
      <c r="B14" s="7" t="s">
        <v>94</v>
      </c>
      <c r="C14" s="4">
        <v>9</v>
      </c>
      <c r="D14" s="4">
        <v>9</v>
      </c>
      <c r="E14" s="5">
        <v>1</v>
      </c>
      <c r="F14" s="4">
        <v>7</v>
      </c>
      <c r="G14" s="5">
        <v>0.77777777777777779</v>
      </c>
      <c r="H14" s="6">
        <v>2.2666666666666666</v>
      </c>
    </row>
    <row r="15" spans="1:8" x14ac:dyDescent="0.25">
      <c r="A15" s="151"/>
      <c r="B15" s="7" t="s">
        <v>95</v>
      </c>
      <c r="C15" s="4">
        <v>25</v>
      </c>
      <c r="D15" s="4">
        <v>23</v>
      </c>
      <c r="E15" s="5">
        <v>0.92</v>
      </c>
      <c r="F15" s="4">
        <v>20</v>
      </c>
      <c r="G15" s="5">
        <v>0.8</v>
      </c>
      <c r="H15" s="6">
        <v>2.4173913043478263</v>
      </c>
    </row>
    <row r="16" spans="1:8" x14ac:dyDescent="0.25">
      <c r="A16" s="152"/>
      <c r="B16" s="50" t="s">
        <v>27</v>
      </c>
      <c r="C16" s="17">
        <f>IFERROR(SUM(C11:C15), "--")</f>
        <v>109</v>
      </c>
      <c r="D16" s="17">
        <f>IFERROR(SUM(D11:D15), "--")</f>
        <v>98</v>
      </c>
      <c r="E16" s="98">
        <f>IFERROR(D16/C16, "--" )</f>
        <v>0.8990825688073395</v>
      </c>
      <c r="F16" s="17">
        <f>IFERROR(SUM(F11:F15), "--")</f>
        <v>91</v>
      </c>
      <c r="G16" s="98">
        <f>IFERROR(F16/C16, "--" )</f>
        <v>0.83486238532110091</v>
      </c>
      <c r="H16" s="99" t="s">
        <v>29</v>
      </c>
    </row>
    <row r="17" spans="1:8" x14ac:dyDescent="0.25">
      <c r="A17" s="147" t="s">
        <v>9</v>
      </c>
      <c r="B17" s="83" t="s">
        <v>91</v>
      </c>
      <c r="C17" s="84">
        <v>18</v>
      </c>
      <c r="D17" s="84">
        <v>16</v>
      </c>
      <c r="E17" s="86">
        <v>0.88888888888888884</v>
      </c>
      <c r="F17" s="84">
        <v>14</v>
      </c>
      <c r="G17" s="86">
        <v>0.77777777777777779</v>
      </c>
      <c r="H17" s="85">
        <v>2.5</v>
      </c>
    </row>
    <row r="18" spans="1:8" x14ac:dyDescent="0.25">
      <c r="A18" s="148"/>
      <c r="B18" s="83" t="s">
        <v>92</v>
      </c>
      <c r="C18" s="84">
        <v>16</v>
      </c>
      <c r="D18" s="84">
        <v>15</v>
      </c>
      <c r="E18" s="86">
        <v>0.9375</v>
      </c>
      <c r="F18" s="84">
        <v>13</v>
      </c>
      <c r="G18" s="86">
        <v>0.8125</v>
      </c>
      <c r="H18" s="85">
        <v>2.8</v>
      </c>
    </row>
    <row r="19" spans="1:8" x14ac:dyDescent="0.25">
      <c r="A19" s="148"/>
      <c r="B19" s="83" t="s">
        <v>93</v>
      </c>
      <c r="C19" s="84">
        <v>27</v>
      </c>
      <c r="D19" s="84">
        <v>24</v>
      </c>
      <c r="E19" s="86">
        <v>0.88888888888888884</v>
      </c>
      <c r="F19" s="84">
        <v>17</v>
      </c>
      <c r="G19" s="86">
        <v>0.62962962962962965</v>
      </c>
      <c r="H19" s="85">
        <v>1.875</v>
      </c>
    </row>
    <row r="20" spans="1:8" x14ac:dyDescent="0.25">
      <c r="A20" s="148"/>
      <c r="B20" s="83" t="s">
        <v>94</v>
      </c>
      <c r="C20" s="84">
        <v>17</v>
      </c>
      <c r="D20" s="84">
        <v>14</v>
      </c>
      <c r="E20" s="86">
        <v>0.82352941176470584</v>
      </c>
      <c r="F20" s="84">
        <v>8</v>
      </c>
      <c r="G20" s="86">
        <v>0.47058823529411764</v>
      </c>
      <c r="H20" s="85">
        <v>2.3571428571428572</v>
      </c>
    </row>
    <row r="21" spans="1:8" x14ac:dyDescent="0.25">
      <c r="A21" s="148"/>
      <c r="B21" s="83" t="s">
        <v>95</v>
      </c>
      <c r="C21" s="84">
        <v>21</v>
      </c>
      <c r="D21" s="84">
        <v>17</v>
      </c>
      <c r="E21" s="86">
        <v>0.80952380952380953</v>
      </c>
      <c r="F21" s="84">
        <v>13</v>
      </c>
      <c r="G21" s="86">
        <v>0.61904761904761907</v>
      </c>
      <c r="H21" s="85">
        <v>2.3705882352941177</v>
      </c>
    </row>
    <row r="22" spans="1:8" x14ac:dyDescent="0.25">
      <c r="A22" s="149"/>
      <c r="B22" s="91" t="s">
        <v>27</v>
      </c>
      <c r="C22" s="103">
        <f>IFERROR(SUM(C17:C21), "--")</f>
        <v>99</v>
      </c>
      <c r="D22" s="103">
        <f>IFERROR(SUM(D17:D21), "--")</f>
        <v>86</v>
      </c>
      <c r="E22" s="105">
        <f>IFERROR(D22/C22, "--" )</f>
        <v>0.86868686868686873</v>
      </c>
      <c r="F22" s="103">
        <f>IFERROR(SUM(F17:F21), "--")</f>
        <v>65</v>
      </c>
      <c r="G22" s="105">
        <f>IFERROR(F22/C22, "--" )</f>
        <v>0.65656565656565657</v>
      </c>
      <c r="H22" s="104" t="s">
        <v>29</v>
      </c>
    </row>
    <row r="23" spans="1:8" s="22" customFormat="1" ht="30" x14ac:dyDescent="0.25">
      <c r="A23" s="46" t="s">
        <v>19</v>
      </c>
      <c r="B23" s="2" t="s">
        <v>1</v>
      </c>
      <c r="C23" s="61" t="s">
        <v>46</v>
      </c>
      <c r="D23" s="61" t="s">
        <v>47</v>
      </c>
      <c r="E23" s="61" t="s">
        <v>44</v>
      </c>
      <c r="F23" s="61" t="s">
        <v>48</v>
      </c>
      <c r="G23" s="61" t="s">
        <v>0</v>
      </c>
      <c r="H23" s="61" t="s">
        <v>45</v>
      </c>
    </row>
    <row r="24" spans="1:8" ht="15" customHeight="1" x14ac:dyDescent="0.25">
      <c r="A24" s="133" t="s">
        <v>56</v>
      </c>
      <c r="B24" s="7" t="s">
        <v>91</v>
      </c>
      <c r="C24" s="4">
        <v>1</v>
      </c>
      <c r="D24" s="4">
        <v>1</v>
      </c>
      <c r="E24" s="5">
        <v>1</v>
      </c>
      <c r="F24" s="4">
        <v>1</v>
      </c>
      <c r="G24" s="5">
        <v>1</v>
      </c>
      <c r="H24" s="6">
        <v>3</v>
      </c>
    </row>
    <row r="25" spans="1:8" x14ac:dyDescent="0.25">
      <c r="A25" s="134"/>
      <c r="B25" s="7" t="s">
        <v>92</v>
      </c>
      <c r="C25" s="4">
        <v>1</v>
      </c>
      <c r="D25" s="4">
        <v>1</v>
      </c>
      <c r="E25" s="5">
        <v>1</v>
      </c>
      <c r="F25" s="4">
        <v>1</v>
      </c>
      <c r="G25" s="5">
        <v>1</v>
      </c>
      <c r="H25" s="6">
        <v>4</v>
      </c>
    </row>
    <row r="26" spans="1:8" x14ac:dyDescent="0.25">
      <c r="A26" s="134"/>
      <c r="B26" s="7" t="s">
        <v>93</v>
      </c>
      <c r="C26" s="4">
        <v>4</v>
      </c>
      <c r="D26" s="4">
        <v>3</v>
      </c>
      <c r="E26" s="5">
        <v>0.75</v>
      </c>
      <c r="F26" s="4">
        <v>2</v>
      </c>
      <c r="G26" s="5">
        <v>0.5</v>
      </c>
      <c r="H26" s="6">
        <v>1.6666666666666667</v>
      </c>
    </row>
    <row r="27" spans="1:8" x14ac:dyDescent="0.25">
      <c r="A27" s="134"/>
      <c r="B27" s="7" t="s">
        <v>94</v>
      </c>
      <c r="C27" s="4">
        <v>2</v>
      </c>
      <c r="D27" s="4">
        <v>2</v>
      </c>
      <c r="E27" s="5">
        <v>1</v>
      </c>
      <c r="F27" s="4">
        <v>0</v>
      </c>
      <c r="G27" s="5">
        <v>0</v>
      </c>
      <c r="H27" s="6">
        <v>0.5</v>
      </c>
    </row>
    <row r="28" spans="1:8" x14ac:dyDescent="0.25">
      <c r="A28" s="134"/>
      <c r="B28" s="7" t="s">
        <v>95</v>
      </c>
      <c r="C28" s="4">
        <v>4</v>
      </c>
      <c r="D28" s="4">
        <v>3</v>
      </c>
      <c r="E28" s="5">
        <v>0.75</v>
      </c>
      <c r="F28" s="4">
        <v>3</v>
      </c>
      <c r="G28" s="5">
        <v>0.75</v>
      </c>
      <c r="H28" s="6">
        <v>2.3333333333333335</v>
      </c>
    </row>
    <row r="29" spans="1:8" x14ac:dyDescent="0.25">
      <c r="A29" s="135"/>
      <c r="B29" s="50" t="s">
        <v>27</v>
      </c>
      <c r="C29" s="17">
        <f>IFERROR(SUM(C24:C28), "--")</f>
        <v>12</v>
      </c>
      <c r="D29" s="17">
        <f>IFERROR(SUM(D24:D28), "--")</f>
        <v>10</v>
      </c>
      <c r="E29" s="98">
        <f>IFERROR(D29/C29, "--" )</f>
        <v>0.83333333333333337</v>
      </c>
      <c r="F29" s="17">
        <f>IFERROR(SUM(F24:F28), "--")</f>
        <v>7</v>
      </c>
      <c r="G29" s="98">
        <f>IFERROR(F29/C29, "--" )</f>
        <v>0.58333333333333337</v>
      </c>
      <c r="H29" s="99" t="s">
        <v>29</v>
      </c>
    </row>
    <row r="30" spans="1:8" ht="15" customHeight="1" x14ac:dyDescent="0.25">
      <c r="A30" s="130" t="s">
        <v>55</v>
      </c>
      <c r="B30" s="83" t="s">
        <v>91</v>
      </c>
      <c r="C30" s="109" t="s">
        <v>29</v>
      </c>
      <c r="D30" s="109" t="s">
        <v>29</v>
      </c>
      <c r="E30" s="110" t="s">
        <v>29</v>
      </c>
      <c r="F30" s="109" t="s">
        <v>29</v>
      </c>
      <c r="G30" s="110" t="s">
        <v>29</v>
      </c>
      <c r="H30" s="111" t="s">
        <v>29</v>
      </c>
    </row>
    <row r="31" spans="1:8" x14ac:dyDescent="0.25">
      <c r="A31" s="131"/>
      <c r="B31" s="83" t="s">
        <v>92</v>
      </c>
      <c r="C31" s="84">
        <v>2</v>
      </c>
      <c r="D31" s="84">
        <v>2</v>
      </c>
      <c r="E31" s="86">
        <v>1</v>
      </c>
      <c r="F31" s="84">
        <v>2</v>
      </c>
      <c r="G31" s="86">
        <v>1</v>
      </c>
      <c r="H31" s="85">
        <v>3</v>
      </c>
    </row>
    <row r="32" spans="1:8" x14ac:dyDescent="0.25">
      <c r="A32" s="131"/>
      <c r="B32" s="83" t="s">
        <v>93</v>
      </c>
      <c r="C32" s="109" t="s">
        <v>29</v>
      </c>
      <c r="D32" s="109" t="s">
        <v>29</v>
      </c>
      <c r="E32" s="110" t="s">
        <v>29</v>
      </c>
      <c r="F32" s="109" t="s">
        <v>29</v>
      </c>
      <c r="G32" s="110" t="s">
        <v>29</v>
      </c>
      <c r="H32" s="111" t="s">
        <v>29</v>
      </c>
    </row>
    <row r="33" spans="1:8" x14ac:dyDescent="0.25">
      <c r="A33" s="131"/>
      <c r="B33" s="83" t="s">
        <v>94</v>
      </c>
      <c r="C33" s="84">
        <v>2</v>
      </c>
      <c r="D33" s="84">
        <v>2</v>
      </c>
      <c r="E33" s="86">
        <v>1</v>
      </c>
      <c r="F33" s="84">
        <v>2</v>
      </c>
      <c r="G33" s="86">
        <v>1</v>
      </c>
      <c r="H33" s="85">
        <v>2.35</v>
      </c>
    </row>
    <row r="34" spans="1:8" x14ac:dyDescent="0.25">
      <c r="A34" s="131"/>
      <c r="B34" s="83" t="s">
        <v>95</v>
      </c>
      <c r="C34" s="109" t="s">
        <v>29</v>
      </c>
      <c r="D34" s="109" t="s">
        <v>29</v>
      </c>
      <c r="E34" s="110" t="s">
        <v>29</v>
      </c>
      <c r="F34" s="109" t="s">
        <v>29</v>
      </c>
      <c r="G34" s="110" t="s">
        <v>29</v>
      </c>
      <c r="H34" s="111" t="s">
        <v>29</v>
      </c>
    </row>
    <row r="35" spans="1:8" x14ac:dyDescent="0.25">
      <c r="A35" s="132"/>
      <c r="B35" s="91" t="s">
        <v>27</v>
      </c>
      <c r="C35" s="103">
        <f>IFERROR(SUM(C30:C34), "--")</f>
        <v>4</v>
      </c>
      <c r="D35" s="103">
        <f>IFERROR(SUM(D30:D34), "--")</f>
        <v>4</v>
      </c>
      <c r="E35" s="105">
        <f>IFERROR(D35/C35, "--" )</f>
        <v>1</v>
      </c>
      <c r="F35" s="103">
        <f>IFERROR(SUM(F30:F34), "--")</f>
        <v>4</v>
      </c>
      <c r="G35" s="105">
        <f>IFERROR(F35/C35, "--" )</f>
        <v>1</v>
      </c>
      <c r="H35" s="104" t="s">
        <v>29</v>
      </c>
    </row>
    <row r="36" spans="1:8" x14ac:dyDescent="0.25">
      <c r="A36" s="139" t="s">
        <v>13</v>
      </c>
      <c r="B36" s="7" t="s">
        <v>91</v>
      </c>
      <c r="C36" s="4">
        <v>2</v>
      </c>
      <c r="D36" s="4">
        <v>2</v>
      </c>
      <c r="E36" s="5">
        <v>1</v>
      </c>
      <c r="F36" s="4">
        <v>2</v>
      </c>
      <c r="G36" s="5">
        <v>1</v>
      </c>
      <c r="H36" s="6">
        <v>2.5</v>
      </c>
    </row>
    <row r="37" spans="1:8" x14ac:dyDescent="0.25">
      <c r="A37" s="140"/>
      <c r="B37" s="7" t="s">
        <v>92</v>
      </c>
      <c r="C37" s="4">
        <v>1</v>
      </c>
      <c r="D37" s="4">
        <v>1</v>
      </c>
      <c r="E37" s="5">
        <v>1</v>
      </c>
      <c r="F37" s="4">
        <v>1</v>
      </c>
      <c r="G37" s="5">
        <v>1</v>
      </c>
      <c r="H37" s="6">
        <v>4</v>
      </c>
    </row>
    <row r="38" spans="1:8" x14ac:dyDescent="0.25">
      <c r="A38" s="140"/>
      <c r="B38" s="7" t="s">
        <v>93</v>
      </c>
      <c r="C38" s="112" t="s">
        <v>29</v>
      </c>
      <c r="D38" s="112" t="s">
        <v>29</v>
      </c>
      <c r="E38" s="113" t="s">
        <v>29</v>
      </c>
      <c r="F38" s="112" t="s">
        <v>29</v>
      </c>
      <c r="G38" s="113" t="s">
        <v>29</v>
      </c>
      <c r="H38" s="114" t="s">
        <v>29</v>
      </c>
    </row>
    <row r="39" spans="1:8" x14ac:dyDescent="0.25">
      <c r="A39" s="140"/>
      <c r="B39" s="7" t="s">
        <v>94</v>
      </c>
      <c r="C39" s="115" t="s">
        <v>29</v>
      </c>
      <c r="D39" s="115" t="s">
        <v>29</v>
      </c>
      <c r="E39" s="113" t="s">
        <v>29</v>
      </c>
      <c r="F39" s="115" t="s">
        <v>29</v>
      </c>
      <c r="G39" s="113" t="s">
        <v>29</v>
      </c>
      <c r="H39" s="116" t="s">
        <v>29</v>
      </c>
    </row>
    <row r="40" spans="1:8" x14ac:dyDescent="0.25">
      <c r="A40" s="140"/>
      <c r="B40" s="7" t="s">
        <v>95</v>
      </c>
      <c r="C40" s="115" t="s">
        <v>29</v>
      </c>
      <c r="D40" s="115" t="s">
        <v>29</v>
      </c>
      <c r="E40" s="113" t="s">
        <v>29</v>
      </c>
      <c r="F40" s="115" t="s">
        <v>29</v>
      </c>
      <c r="G40" s="113" t="s">
        <v>29</v>
      </c>
      <c r="H40" s="116" t="s">
        <v>29</v>
      </c>
    </row>
    <row r="41" spans="1:8" x14ac:dyDescent="0.25">
      <c r="A41" s="141"/>
      <c r="B41" s="50" t="s">
        <v>27</v>
      </c>
      <c r="C41" s="17">
        <f>IFERROR(SUM(C36:C40), "--")</f>
        <v>3</v>
      </c>
      <c r="D41" s="17">
        <f>IFERROR(SUM(D36:D40), "--")</f>
        <v>3</v>
      </c>
      <c r="E41" s="98">
        <f>IFERROR(D41/C41, "--" )</f>
        <v>1</v>
      </c>
      <c r="F41" s="17">
        <f>IFERROR(SUM(F36:F40), "--")</f>
        <v>3</v>
      </c>
      <c r="G41" s="98">
        <f>IFERROR(F41/C41, "--" )</f>
        <v>1</v>
      </c>
      <c r="H41" s="99" t="s">
        <v>29</v>
      </c>
    </row>
    <row r="42" spans="1:8" x14ac:dyDescent="0.25">
      <c r="A42" s="136" t="s">
        <v>14</v>
      </c>
      <c r="B42" s="83" t="s">
        <v>91</v>
      </c>
      <c r="C42" s="84">
        <v>1</v>
      </c>
      <c r="D42" s="84">
        <v>0</v>
      </c>
      <c r="E42" s="86">
        <v>0</v>
      </c>
      <c r="F42" s="84">
        <v>0</v>
      </c>
      <c r="G42" s="86">
        <v>0</v>
      </c>
      <c r="H42" s="85" t="s">
        <v>29</v>
      </c>
    </row>
    <row r="43" spans="1:8" x14ac:dyDescent="0.25">
      <c r="A43" s="137"/>
      <c r="B43" s="83" t="s">
        <v>92</v>
      </c>
      <c r="C43" s="109" t="s">
        <v>29</v>
      </c>
      <c r="D43" s="109" t="s">
        <v>29</v>
      </c>
      <c r="E43" s="110" t="s">
        <v>29</v>
      </c>
      <c r="F43" s="109" t="s">
        <v>29</v>
      </c>
      <c r="G43" s="110" t="s">
        <v>29</v>
      </c>
      <c r="H43" s="111" t="s">
        <v>29</v>
      </c>
    </row>
    <row r="44" spans="1:8" x14ac:dyDescent="0.25">
      <c r="A44" s="137"/>
      <c r="B44" s="83" t="s">
        <v>93</v>
      </c>
      <c r="C44" s="109" t="s">
        <v>29</v>
      </c>
      <c r="D44" s="109" t="s">
        <v>29</v>
      </c>
      <c r="E44" s="110" t="s">
        <v>29</v>
      </c>
      <c r="F44" s="109" t="s">
        <v>29</v>
      </c>
      <c r="G44" s="110" t="s">
        <v>29</v>
      </c>
      <c r="H44" s="111" t="s">
        <v>29</v>
      </c>
    </row>
    <row r="45" spans="1:8" x14ac:dyDescent="0.25">
      <c r="A45" s="137"/>
      <c r="B45" s="83" t="s">
        <v>94</v>
      </c>
      <c r="C45" s="109" t="s">
        <v>29</v>
      </c>
      <c r="D45" s="109" t="s">
        <v>29</v>
      </c>
      <c r="E45" s="110" t="s">
        <v>29</v>
      </c>
      <c r="F45" s="109" t="s">
        <v>29</v>
      </c>
      <c r="G45" s="110" t="s">
        <v>29</v>
      </c>
      <c r="H45" s="111" t="s">
        <v>29</v>
      </c>
    </row>
    <row r="46" spans="1:8" x14ac:dyDescent="0.25">
      <c r="A46" s="137"/>
      <c r="B46" s="83" t="s">
        <v>95</v>
      </c>
      <c r="C46" s="84">
        <v>1</v>
      </c>
      <c r="D46" s="84">
        <v>0</v>
      </c>
      <c r="E46" s="86">
        <v>0</v>
      </c>
      <c r="F46" s="84">
        <v>0</v>
      </c>
      <c r="G46" s="86">
        <v>0</v>
      </c>
      <c r="H46" s="85" t="s">
        <v>29</v>
      </c>
    </row>
    <row r="47" spans="1:8" x14ac:dyDescent="0.25">
      <c r="A47" s="138"/>
      <c r="B47" s="91" t="s">
        <v>27</v>
      </c>
      <c r="C47" s="103">
        <f>IFERROR(SUM(C42:C46), "--")</f>
        <v>2</v>
      </c>
      <c r="D47" s="103">
        <f>IFERROR(SUM(D42:D46), "--")</f>
        <v>0</v>
      </c>
      <c r="E47" s="105">
        <f>IFERROR(D47/C47, "--" )</f>
        <v>0</v>
      </c>
      <c r="F47" s="103">
        <f>IFERROR(SUM(F42:F46), "--")</f>
        <v>0</v>
      </c>
      <c r="G47" s="105">
        <f>IFERROR(F47/C47, "--" )</f>
        <v>0</v>
      </c>
      <c r="H47" s="104" t="s">
        <v>29</v>
      </c>
    </row>
    <row r="48" spans="1:8" x14ac:dyDescent="0.25">
      <c r="A48" s="139" t="s">
        <v>87</v>
      </c>
      <c r="B48" s="7" t="s">
        <v>91</v>
      </c>
      <c r="C48" s="4">
        <v>15</v>
      </c>
      <c r="D48" s="4">
        <v>13</v>
      </c>
      <c r="E48" s="5">
        <v>0.8666666666666667</v>
      </c>
      <c r="F48" s="4">
        <v>13</v>
      </c>
      <c r="G48" s="5">
        <v>0.8666666666666667</v>
      </c>
      <c r="H48" s="6">
        <v>3</v>
      </c>
    </row>
    <row r="49" spans="1:8" x14ac:dyDescent="0.25">
      <c r="A49" s="140"/>
      <c r="B49" s="7" t="s">
        <v>92</v>
      </c>
      <c r="C49" s="4">
        <v>22</v>
      </c>
      <c r="D49" s="4">
        <v>22</v>
      </c>
      <c r="E49" s="5">
        <v>1</v>
      </c>
      <c r="F49" s="4">
        <v>21</v>
      </c>
      <c r="G49" s="5">
        <v>0.95454545454545459</v>
      </c>
      <c r="H49" s="6">
        <v>3</v>
      </c>
    </row>
    <row r="50" spans="1:8" x14ac:dyDescent="0.25">
      <c r="A50" s="140"/>
      <c r="B50" s="7" t="s">
        <v>93</v>
      </c>
      <c r="C50" s="4">
        <v>18</v>
      </c>
      <c r="D50" s="4">
        <v>18</v>
      </c>
      <c r="E50" s="5">
        <v>1</v>
      </c>
      <c r="F50" s="4">
        <v>13</v>
      </c>
      <c r="G50" s="5">
        <v>0.72222222222222221</v>
      </c>
      <c r="H50" s="6">
        <v>2.0555555555555554</v>
      </c>
    </row>
    <row r="51" spans="1:8" x14ac:dyDescent="0.25">
      <c r="A51" s="140"/>
      <c r="B51" s="7" t="s">
        <v>94</v>
      </c>
      <c r="C51" s="4">
        <v>7</v>
      </c>
      <c r="D51" s="4">
        <v>4</v>
      </c>
      <c r="E51" s="5">
        <v>0.5714285714285714</v>
      </c>
      <c r="F51" s="4">
        <v>2</v>
      </c>
      <c r="G51" s="5">
        <v>0.2857142857142857</v>
      </c>
      <c r="H51" s="6">
        <v>1.35</v>
      </c>
    </row>
    <row r="52" spans="1:8" x14ac:dyDescent="0.25">
      <c r="A52" s="140"/>
      <c r="B52" s="7" t="s">
        <v>95</v>
      </c>
      <c r="C52" s="4">
        <v>19</v>
      </c>
      <c r="D52" s="4">
        <v>17</v>
      </c>
      <c r="E52" s="5">
        <v>0.89473684210526316</v>
      </c>
      <c r="F52" s="4">
        <v>12</v>
      </c>
      <c r="G52" s="5">
        <v>0.63157894736842102</v>
      </c>
      <c r="H52" s="6">
        <v>1.976470588235294</v>
      </c>
    </row>
    <row r="53" spans="1:8" x14ac:dyDescent="0.25">
      <c r="A53" s="141"/>
      <c r="B53" s="50" t="s">
        <v>27</v>
      </c>
      <c r="C53" s="17">
        <f>IFERROR(SUM(C48:C52), "--")</f>
        <v>81</v>
      </c>
      <c r="D53" s="17">
        <f>IFERROR(SUM(D48:D52), "--")</f>
        <v>74</v>
      </c>
      <c r="E53" s="98">
        <f>IFERROR(D53/C53, "--" )</f>
        <v>0.9135802469135802</v>
      </c>
      <c r="F53" s="17">
        <f>IFERROR(SUM(F48:F52), "--")</f>
        <v>61</v>
      </c>
      <c r="G53" s="98">
        <f>IFERROR(F53/C53, "--" )</f>
        <v>0.75308641975308643</v>
      </c>
      <c r="H53" s="99" t="s">
        <v>29</v>
      </c>
    </row>
    <row r="54" spans="1:8" x14ac:dyDescent="0.25">
      <c r="A54" s="136" t="s">
        <v>15</v>
      </c>
      <c r="B54" s="83" t="s">
        <v>91</v>
      </c>
      <c r="C54" s="109" t="s">
        <v>29</v>
      </c>
      <c r="D54" s="109" t="s">
        <v>29</v>
      </c>
      <c r="E54" s="110" t="s">
        <v>29</v>
      </c>
      <c r="F54" s="109" t="s">
        <v>29</v>
      </c>
      <c r="G54" s="110" t="s">
        <v>29</v>
      </c>
      <c r="H54" s="111" t="s">
        <v>29</v>
      </c>
    </row>
    <row r="55" spans="1:8" x14ac:dyDescent="0.25">
      <c r="A55" s="137"/>
      <c r="B55" s="83" t="s">
        <v>92</v>
      </c>
      <c r="C55" s="109" t="s">
        <v>29</v>
      </c>
      <c r="D55" s="109" t="s">
        <v>29</v>
      </c>
      <c r="E55" s="110" t="s">
        <v>29</v>
      </c>
      <c r="F55" s="109" t="s">
        <v>29</v>
      </c>
      <c r="G55" s="110" t="s">
        <v>29</v>
      </c>
      <c r="H55" s="111" t="s">
        <v>29</v>
      </c>
    </row>
    <row r="56" spans="1:8" x14ac:dyDescent="0.25">
      <c r="A56" s="137"/>
      <c r="B56" s="83" t="s">
        <v>93</v>
      </c>
      <c r="C56" s="109" t="s">
        <v>29</v>
      </c>
      <c r="D56" s="109" t="s">
        <v>29</v>
      </c>
      <c r="E56" s="110" t="s">
        <v>29</v>
      </c>
      <c r="F56" s="109" t="s">
        <v>29</v>
      </c>
      <c r="G56" s="110" t="s">
        <v>29</v>
      </c>
      <c r="H56" s="111" t="s">
        <v>29</v>
      </c>
    </row>
    <row r="57" spans="1:8" x14ac:dyDescent="0.25">
      <c r="A57" s="137"/>
      <c r="B57" s="83" t="s">
        <v>94</v>
      </c>
      <c r="C57" s="84">
        <v>1</v>
      </c>
      <c r="D57" s="84">
        <v>1</v>
      </c>
      <c r="E57" s="86">
        <v>1</v>
      </c>
      <c r="F57" s="84">
        <v>0</v>
      </c>
      <c r="G57" s="86">
        <v>0</v>
      </c>
      <c r="H57" s="85">
        <v>1</v>
      </c>
    </row>
    <row r="58" spans="1:8" x14ac:dyDescent="0.25">
      <c r="A58" s="137"/>
      <c r="B58" s="83" t="s">
        <v>95</v>
      </c>
      <c r="C58" s="109" t="s">
        <v>29</v>
      </c>
      <c r="D58" s="109" t="s">
        <v>29</v>
      </c>
      <c r="E58" s="110" t="s">
        <v>29</v>
      </c>
      <c r="F58" s="109" t="s">
        <v>29</v>
      </c>
      <c r="G58" s="110" t="s">
        <v>29</v>
      </c>
      <c r="H58" s="111" t="s">
        <v>29</v>
      </c>
    </row>
    <row r="59" spans="1:8" x14ac:dyDescent="0.25">
      <c r="A59" s="138"/>
      <c r="B59" s="91" t="s">
        <v>27</v>
      </c>
      <c r="C59" s="103">
        <f>IFERROR(SUM(C54:C58), "--")</f>
        <v>1</v>
      </c>
      <c r="D59" s="103">
        <f>IFERROR(SUM(D54:D58), "--")</f>
        <v>1</v>
      </c>
      <c r="E59" s="105">
        <f>IFERROR(D59/C59, "--" )</f>
        <v>1</v>
      </c>
      <c r="F59" s="103">
        <f>IFERROR(SUM(F54:F58), "--")</f>
        <v>0</v>
      </c>
      <c r="G59" s="105">
        <f>IFERROR(F59/C59, "--" )</f>
        <v>0</v>
      </c>
      <c r="H59" s="104" t="s">
        <v>29</v>
      </c>
    </row>
    <row r="60" spans="1:8" x14ac:dyDescent="0.25">
      <c r="A60" s="133" t="s">
        <v>53</v>
      </c>
      <c r="B60" s="7" t="s">
        <v>91</v>
      </c>
      <c r="C60" s="4">
        <v>19</v>
      </c>
      <c r="D60" s="4">
        <v>16</v>
      </c>
      <c r="E60" s="5">
        <v>0.84210526315789469</v>
      </c>
      <c r="F60" s="4">
        <v>15</v>
      </c>
      <c r="G60" s="5">
        <v>0.78947368421052633</v>
      </c>
      <c r="H60" s="6">
        <v>2.9375</v>
      </c>
    </row>
    <row r="61" spans="1:8" x14ac:dyDescent="0.25">
      <c r="A61" s="134"/>
      <c r="B61" s="7" t="s">
        <v>92</v>
      </c>
      <c r="C61" s="4">
        <v>17</v>
      </c>
      <c r="D61" s="4">
        <v>15</v>
      </c>
      <c r="E61" s="5">
        <v>0.88235294117647056</v>
      </c>
      <c r="F61" s="4">
        <v>14</v>
      </c>
      <c r="G61" s="5">
        <v>0.82352941176470584</v>
      </c>
      <c r="H61" s="6">
        <v>2.9733333333333332</v>
      </c>
    </row>
    <row r="62" spans="1:8" x14ac:dyDescent="0.25">
      <c r="A62" s="134"/>
      <c r="B62" s="7" t="s">
        <v>93</v>
      </c>
      <c r="C62" s="4">
        <v>21</v>
      </c>
      <c r="D62" s="4">
        <v>18</v>
      </c>
      <c r="E62" s="5">
        <v>0.8571428571428571</v>
      </c>
      <c r="F62" s="4">
        <v>16</v>
      </c>
      <c r="G62" s="5">
        <v>0.76190476190476186</v>
      </c>
      <c r="H62" s="6">
        <v>2.4444444444444446</v>
      </c>
    </row>
    <row r="63" spans="1:8" x14ac:dyDescent="0.25">
      <c r="A63" s="134"/>
      <c r="B63" s="7" t="s">
        <v>94</v>
      </c>
      <c r="C63" s="4">
        <v>10</v>
      </c>
      <c r="D63" s="4">
        <v>10</v>
      </c>
      <c r="E63" s="5">
        <v>1</v>
      </c>
      <c r="F63" s="4">
        <v>7</v>
      </c>
      <c r="G63" s="5">
        <v>0.7</v>
      </c>
      <c r="H63" s="6">
        <v>2.6</v>
      </c>
    </row>
    <row r="64" spans="1:8" x14ac:dyDescent="0.25">
      <c r="A64" s="134"/>
      <c r="B64" s="7" t="s">
        <v>95</v>
      </c>
      <c r="C64" s="4">
        <v>16</v>
      </c>
      <c r="D64" s="4">
        <v>15</v>
      </c>
      <c r="E64" s="5">
        <v>0.9375</v>
      </c>
      <c r="F64" s="4">
        <v>13</v>
      </c>
      <c r="G64" s="5">
        <v>0.8125</v>
      </c>
      <c r="H64" s="6">
        <v>2.64</v>
      </c>
    </row>
    <row r="65" spans="1:8" x14ac:dyDescent="0.25">
      <c r="A65" s="135"/>
      <c r="B65" s="50" t="s">
        <v>27</v>
      </c>
      <c r="C65" s="17">
        <f>IFERROR(SUM(C60:C64), "--")</f>
        <v>83</v>
      </c>
      <c r="D65" s="17">
        <f>IFERROR(SUM(D60:D64), "--")</f>
        <v>74</v>
      </c>
      <c r="E65" s="98">
        <f>IFERROR(D65/C65, "--" )</f>
        <v>0.89156626506024095</v>
      </c>
      <c r="F65" s="17">
        <f>IFERROR(SUM(F60:F64), "--")</f>
        <v>65</v>
      </c>
      <c r="G65" s="98">
        <f>IFERROR(F65/C65, "--" )</f>
        <v>0.7831325301204819</v>
      </c>
      <c r="H65" s="99" t="s">
        <v>29</v>
      </c>
    </row>
    <row r="66" spans="1:8" ht="15" customHeight="1" x14ac:dyDescent="0.25">
      <c r="A66" s="130" t="s">
        <v>57</v>
      </c>
      <c r="B66" s="83" t="s">
        <v>91</v>
      </c>
      <c r="C66" s="84">
        <v>1</v>
      </c>
      <c r="D66" s="84">
        <v>1</v>
      </c>
      <c r="E66" s="86">
        <v>1</v>
      </c>
      <c r="F66" s="84">
        <v>1</v>
      </c>
      <c r="G66" s="86">
        <v>1</v>
      </c>
      <c r="H66" s="85">
        <v>3</v>
      </c>
    </row>
    <row r="67" spans="1:8" x14ac:dyDescent="0.25">
      <c r="A67" s="131"/>
      <c r="B67" s="83" t="s">
        <v>92</v>
      </c>
      <c r="C67" s="84">
        <v>4</v>
      </c>
      <c r="D67" s="84">
        <v>4</v>
      </c>
      <c r="E67" s="86">
        <v>1</v>
      </c>
      <c r="F67" s="84">
        <v>3</v>
      </c>
      <c r="G67" s="86">
        <v>0.75</v>
      </c>
      <c r="H67" s="85">
        <v>2.5750000000000002</v>
      </c>
    </row>
    <row r="68" spans="1:8" x14ac:dyDescent="0.25">
      <c r="A68" s="131"/>
      <c r="B68" s="83" t="s">
        <v>93</v>
      </c>
      <c r="C68" s="84">
        <v>10</v>
      </c>
      <c r="D68" s="84">
        <v>7</v>
      </c>
      <c r="E68" s="86">
        <v>0.7</v>
      </c>
      <c r="F68" s="84">
        <v>5</v>
      </c>
      <c r="G68" s="86">
        <v>0.5</v>
      </c>
      <c r="H68" s="85">
        <v>1.8571428571428572</v>
      </c>
    </row>
    <row r="69" spans="1:8" x14ac:dyDescent="0.25">
      <c r="A69" s="131"/>
      <c r="B69" s="83" t="s">
        <v>94</v>
      </c>
      <c r="C69" s="84">
        <v>4</v>
      </c>
      <c r="D69" s="84">
        <v>4</v>
      </c>
      <c r="E69" s="86">
        <v>1</v>
      </c>
      <c r="F69" s="84">
        <v>4</v>
      </c>
      <c r="G69" s="86">
        <v>1</v>
      </c>
      <c r="H69" s="85">
        <v>3.8250000000000002</v>
      </c>
    </row>
    <row r="70" spans="1:8" x14ac:dyDescent="0.25">
      <c r="A70" s="131"/>
      <c r="B70" s="83" t="s">
        <v>95</v>
      </c>
      <c r="C70" s="84">
        <v>7</v>
      </c>
      <c r="D70" s="84">
        <v>6</v>
      </c>
      <c r="E70" s="86">
        <v>0.8571428571428571</v>
      </c>
      <c r="F70" s="84">
        <v>6</v>
      </c>
      <c r="G70" s="86">
        <v>0.8571428571428571</v>
      </c>
      <c r="H70" s="85">
        <v>3.2833333333333328</v>
      </c>
    </row>
    <row r="71" spans="1:8" x14ac:dyDescent="0.25">
      <c r="A71" s="132"/>
      <c r="B71" s="91" t="s">
        <v>27</v>
      </c>
      <c r="C71" s="103">
        <f>IFERROR(SUM(C66:C70), "--")</f>
        <v>26</v>
      </c>
      <c r="D71" s="103">
        <f>IFERROR(SUM(D66:D70), "--")</f>
        <v>22</v>
      </c>
      <c r="E71" s="105">
        <f>IFERROR(D71/C71, "--" )</f>
        <v>0.84615384615384615</v>
      </c>
      <c r="F71" s="103">
        <f>IFERROR(SUM(F66:F70), "--")</f>
        <v>19</v>
      </c>
      <c r="G71" s="105">
        <f>IFERROR(F71/C71, "--" )</f>
        <v>0.73076923076923073</v>
      </c>
      <c r="H71" s="104" t="s">
        <v>29</v>
      </c>
    </row>
    <row r="72" spans="1:8" ht="15" customHeight="1" x14ac:dyDescent="0.25">
      <c r="A72" s="129" t="s">
        <v>54</v>
      </c>
      <c r="B72" s="7" t="s">
        <v>91</v>
      </c>
      <c r="C72" s="4">
        <v>1</v>
      </c>
      <c r="D72" s="4">
        <v>1</v>
      </c>
      <c r="E72" s="5">
        <v>1</v>
      </c>
      <c r="F72" s="4">
        <v>0</v>
      </c>
      <c r="G72" s="5">
        <v>0</v>
      </c>
      <c r="H72" s="6">
        <v>0</v>
      </c>
    </row>
    <row r="73" spans="1:8" x14ac:dyDescent="0.25">
      <c r="A73" s="129"/>
      <c r="B73" s="7" t="s">
        <v>92</v>
      </c>
      <c r="C73" s="115" t="s">
        <v>29</v>
      </c>
      <c r="D73" s="115" t="s">
        <v>29</v>
      </c>
      <c r="E73" s="113" t="s">
        <v>29</v>
      </c>
      <c r="F73" s="115" t="s">
        <v>29</v>
      </c>
      <c r="G73" s="113" t="s">
        <v>29</v>
      </c>
      <c r="H73" s="116" t="s">
        <v>29</v>
      </c>
    </row>
    <row r="74" spans="1:8" x14ac:dyDescent="0.25">
      <c r="A74" s="129"/>
      <c r="B74" s="7" t="s">
        <v>93</v>
      </c>
      <c r="C74" s="115" t="s">
        <v>29</v>
      </c>
      <c r="D74" s="115" t="s">
        <v>29</v>
      </c>
      <c r="E74" s="113" t="s">
        <v>29</v>
      </c>
      <c r="F74" s="115" t="s">
        <v>29</v>
      </c>
      <c r="G74" s="113" t="s">
        <v>29</v>
      </c>
      <c r="H74" s="116" t="s">
        <v>29</v>
      </c>
    </row>
    <row r="75" spans="1:8" x14ac:dyDescent="0.25">
      <c r="A75" s="129"/>
      <c r="B75" s="7" t="s">
        <v>94</v>
      </c>
      <c r="C75" s="115" t="s">
        <v>29</v>
      </c>
      <c r="D75" s="115" t="s">
        <v>29</v>
      </c>
      <c r="E75" s="113" t="s">
        <v>29</v>
      </c>
      <c r="F75" s="115" t="s">
        <v>29</v>
      </c>
      <c r="G75" s="113" t="s">
        <v>29</v>
      </c>
      <c r="H75" s="116" t="s">
        <v>29</v>
      </c>
    </row>
    <row r="76" spans="1:8" x14ac:dyDescent="0.25">
      <c r="A76" s="129"/>
      <c r="B76" s="7" t="s">
        <v>95</v>
      </c>
      <c r="C76" s="115" t="s">
        <v>29</v>
      </c>
      <c r="D76" s="115" t="s">
        <v>29</v>
      </c>
      <c r="E76" s="113" t="s">
        <v>29</v>
      </c>
      <c r="F76" s="115" t="s">
        <v>29</v>
      </c>
      <c r="G76" s="113" t="s">
        <v>29</v>
      </c>
      <c r="H76" s="116" t="s">
        <v>29</v>
      </c>
    </row>
    <row r="77" spans="1:8" x14ac:dyDescent="0.25">
      <c r="A77" s="129"/>
      <c r="B77" s="50" t="s">
        <v>27</v>
      </c>
      <c r="C77" s="17">
        <f>IFERROR(SUM(C72:C76), "--")</f>
        <v>1</v>
      </c>
      <c r="D77" s="17">
        <f>IFERROR(SUM(D72:D76), "--")</f>
        <v>1</v>
      </c>
      <c r="E77" s="98">
        <f>IFERROR(D77/C77, "--" )</f>
        <v>1</v>
      </c>
      <c r="F77" s="17">
        <f>IFERROR(SUM(F72:F76), "--")</f>
        <v>0</v>
      </c>
      <c r="G77" s="98">
        <f>IFERROR(F77/C77, "--" )</f>
        <v>0</v>
      </c>
      <c r="H77" s="99"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2" customFormat="1" ht="30" x14ac:dyDescent="0.25">
      <c r="A3" s="51" t="s">
        <v>41</v>
      </c>
      <c r="B3" s="2" t="s">
        <v>1</v>
      </c>
      <c r="C3" s="61" t="s">
        <v>46</v>
      </c>
      <c r="D3" s="61" t="s">
        <v>47</v>
      </c>
      <c r="E3" s="61" t="s">
        <v>44</v>
      </c>
      <c r="F3" s="61" t="s">
        <v>48</v>
      </c>
      <c r="G3" s="61" t="s">
        <v>0</v>
      </c>
      <c r="H3" s="61" t="s">
        <v>45</v>
      </c>
      <c r="I3" s="52"/>
      <c r="J3" s="52"/>
      <c r="K3" s="52"/>
      <c r="L3" s="52"/>
    </row>
    <row r="4" spans="1:12" x14ac:dyDescent="0.25">
      <c r="A4" s="156" t="s">
        <v>98</v>
      </c>
      <c r="B4" s="7" t="s">
        <v>91</v>
      </c>
      <c r="C4" s="4">
        <v>40</v>
      </c>
      <c r="D4" s="4">
        <v>34</v>
      </c>
      <c r="E4" s="15">
        <v>0.85</v>
      </c>
      <c r="F4" s="4">
        <v>32</v>
      </c>
      <c r="G4" s="15">
        <v>0.8</v>
      </c>
      <c r="H4" s="14" t="s">
        <v>29</v>
      </c>
      <c r="I4" s="19"/>
      <c r="J4" s="19"/>
      <c r="K4" s="13"/>
      <c r="L4" s="13"/>
    </row>
    <row r="5" spans="1:12" x14ac:dyDescent="0.25">
      <c r="A5" s="157"/>
      <c r="B5" s="7" t="s">
        <v>92</v>
      </c>
      <c r="C5" s="4">
        <v>47</v>
      </c>
      <c r="D5" s="4">
        <v>45</v>
      </c>
      <c r="E5" s="5">
        <v>0.95744680851063835</v>
      </c>
      <c r="F5" s="4">
        <v>42</v>
      </c>
      <c r="G5" s="5">
        <v>0.8936170212765957</v>
      </c>
      <c r="H5" s="6" t="s">
        <v>29</v>
      </c>
      <c r="I5" s="19"/>
      <c r="J5" s="19"/>
      <c r="K5" s="13"/>
      <c r="L5" s="13"/>
    </row>
    <row r="6" spans="1:12" x14ac:dyDescent="0.25">
      <c r="A6" s="157"/>
      <c r="B6" s="7" t="s">
        <v>93</v>
      </c>
      <c r="C6" s="4">
        <v>53</v>
      </c>
      <c r="D6" s="4">
        <v>46</v>
      </c>
      <c r="E6" s="5">
        <v>0.86792452830188682</v>
      </c>
      <c r="F6" s="4">
        <v>36</v>
      </c>
      <c r="G6" s="5">
        <v>0.67924528301886788</v>
      </c>
      <c r="H6" s="6" t="s">
        <v>29</v>
      </c>
      <c r="I6" s="19"/>
      <c r="J6" s="19"/>
      <c r="K6" s="13"/>
      <c r="L6" s="13"/>
    </row>
    <row r="7" spans="1:12" x14ac:dyDescent="0.25">
      <c r="A7" s="157"/>
      <c r="B7" s="7" t="s">
        <v>94</v>
      </c>
      <c r="C7" s="4">
        <v>26</v>
      </c>
      <c r="D7" s="4">
        <v>23</v>
      </c>
      <c r="E7" s="5">
        <v>0.88461538461538458</v>
      </c>
      <c r="F7" s="4">
        <v>15</v>
      </c>
      <c r="G7" s="5">
        <v>0.57692307692307687</v>
      </c>
      <c r="H7" s="6" t="s">
        <v>29</v>
      </c>
      <c r="I7" s="19"/>
      <c r="J7" s="19"/>
      <c r="K7" s="13"/>
      <c r="L7" s="13"/>
    </row>
    <row r="8" spans="1:12" x14ac:dyDescent="0.25">
      <c r="A8" s="157"/>
      <c r="B8" s="7" t="s">
        <v>95</v>
      </c>
      <c r="C8" s="4">
        <v>47</v>
      </c>
      <c r="D8" s="4">
        <v>41</v>
      </c>
      <c r="E8" s="5">
        <v>0.87234042553191493</v>
      </c>
      <c r="F8" s="4">
        <v>34</v>
      </c>
      <c r="G8" s="5">
        <v>0.72340425531914898</v>
      </c>
      <c r="H8" s="6" t="s">
        <v>29</v>
      </c>
      <c r="I8" s="19"/>
      <c r="J8" s="19"/>
      <c r="K8" s="13"/>
      <c r="L8" s="13"/>
    </row>
    <row r="9" spans="1:12" x14ac:dyDescent="0.25">
      <c r="A9" s="158"/>
      <c r="B9" s="50" t="s">
        <v>27</v>
      </c>
      <c r="C9" s="17">
        <f>IFERROR(SUM(C4:C8), "--")</f>
        <v>213</v>
      </c>
      <c r="D9" s="17">
        <f>IFERROR(SUM(D4:D8), "--")</f>
        <v>189</v>
      </c>
      <c r="E9" s="98">
        <f>IFERROR(D9/C9, "--" )</f>
        <v>0.88732394366197187</v>
      </c>
      <c r="F9" s="17">
        <f>IFERROR(SUM(F4:F8), "--")</f>
        <v>159</v>
      </c>
      <c r="G9" s="98">
        <f>IFERROR(F9/C9, "--" )</f>
        <v>0.74647887323943662</v>
      </c>
      <c r="H9" s="99" t="s">
        <v>29</v>
      </c>
      <c r="I9" s="19"/>
      <c r="J9" s="19"/>
      <c r="K9" s="13"/>
      <c r="L9" s="13"/>
    </row>
    <row r="10" spans="1:12" x14ac:dyDescent="0.25">
      <c r="A10" s="106"/>
    </row>
    <row r="11" spans="1:12" s="22" customFormat="1" ht="30" x14ac:dyDescent="0.25">
      <c r="A11" s="81" t="s">
        <v>40</v>
      </c>
      <c r="B11" s="2" t="s">
        <v>1</v>
      </c>
      <c r="C11" s="61" t="s">
        <v>46</v>
      </c>
      <c r="D11" s="61" t="s">
        <v>47</v>
      </c>
      <c r="E11" s="61" t="s">
        <v>44</v>
      </c>
      <c r="F11" s="61" t="s">
        <v>48</v>
      </c>
      <c r="G11" s="61" t="s">
        <v>0</v>
      </c>
      <c r="H11" s="61" t="s">
        <v>45</v>
      </c>
      <c r="I11" s="53"/>
    </row>
    <row r="12" spans="1:12" ht="15" customHeight="1" x14ac:dyDescent="0.25">
      <c r="A12" s="159" t="s">
        <v>104</v>
      </c>
      <c r="B12" s="7" t="s">
        <v>91</v>
      </c>
      <c r="C12" s="4">
        <v>21</v>
      </c>
      <c r="D12" s="4">
        <v>17</v>
      </c>
      <c r="E12" s="5">
        <v>0.80952380952380953</v>
      </c>
      <c r="F12" s="4">
        <v>17</v>
      </c>
      <c r="G12" s="5">
        <v>0.80952380952380953</v>
      </c>
      <c r="H12" s="6">
        <v>3.1764705882352939</v>
      </c>
    </row>
    <row r="13" spans="1:12" x14ac:dyDescent="0.25">
      <c r="A13" s="160"/>
      <c r="B13" s="7" t="s">
        <v>92</v>
      </c>
      <c r="C13" s="4">
        <v>27</v>
      </c>
      <c r="D13" s="4">
        <v>25</v>
      </c>
      <c r="E13" s="5">
        <v>0.92592592592592593</v>
      </c>
      <c r="F13" s="4">
        <v>22</v>
      </c>
      <c r="G13" s="5">
        <v>0.81481481481481477</v>
      </c>
      <c r="H13" s="6">
        <v>3.0360000000000005</v>
      </c>
      <c r="I13" s="54"/>
    </row>
    <row r="14" spans="1:12" x14ac:dyDescent="0.25">
      <c r="A14" s="160"/>
      <c r="B14" s="7" t="s">
        <v>93</v>
      </c>
      <c r="C14" s="4">
        <v>24</v>
      </c>
      <c r="D14" s="4">
        <v>22</v>
      </c>
      <c r="E14" s="5">
        <v>0.91666666666666663</v>
      </c>
      <c r="F14" s="4">
        <v>17</v>
      </c>
      <c r="G14" s="5">
        <v>0.70833333333333337</v>
      </c>
      <c r="H14" s="6">
        <v>2.2272727272727271</v>
      </c>
      <c r="I14" s="54"/>
    </row>
    <row r="15" spans="1:12" x14ac:dyDescent="0.25">
      <c r="A15" s="160"/>
      <c r="B15" s="7" t="s">
        <v>94</v>
      </c>
      <c r="C15" s="115" t="s">
        <v>29</v>
      </c>
      <c r="D15" s="115" t="s">
        <v>29</v>
      </c>
      <c r="E15" s="113" t="s">
        <v>29</v>
      </c>
      <c r="F15" s="115" t="s">
        <v>29</v>
      </c>
      <c r="G15" s="113" t="s">
        <v>29</v>
      </c>
      <c r="H15" s="116" t="s">
        <v>29</v>
      </c>
      <c r="I15" s="54"/>
    </row>
    <row r="16" spans="1:12" x14ac:dyDescent="0.25">
      <c r="A16" s="160"/>
      <c r="B16" s="7" t="s">
        <v>95</v>
      </c>
      <c r="C16" s="115" t="s">
        <v>29</v>
      </c>
      <c r="D16" s="115" t="s">
        <v>29</v>
      </c>
      <c r="E16" s="113" t="s">
        <v>29</v>
      </c>
      <c r="F16" s="115" t="s">
        <v>29</v>
      </c>
      <c r="G16" s="113" t="s">
        <v>29</v>
      </c>
      <c r="H16" s="116" t="s">
        <v>29</v>
      </c>
      <c r="I16" s="54"/>
    </row>
    <row r="17" spans="1:9" x14ac:dyDescent="0.25">
      <c r="A17" s="161"/>
      <c r="B17" s="50" t="s">
        <v>27</v>
      </c>
      <c r="C17" s="17">
        <f>IFERROR(SUM(C12:C16), "--")</f>
        <v>72</v>
      </c>
      <c r="D17" s="17">
        <f>IFERROR(SUM(D12:D16), "--")</f>
        <v>64</v>
      </c>
      <c r="E17" s="98">
        <f>IFERROR(D17/C17, "--" )</f>
        <v>0.88888888888888884</v>
      </c>
      <c r="F17" s="17">
        <f>IFERROR(SUM(F12:F16), "--")</f>
        <v>56</v>
      </c>
      <c r="G17" s="98">
        <f>IFERROR(F17/C17, "--" )</f>
        <v>0.77777777777777779</v>
      </c>
      <c r="H17" s="99" t="s">
        <v>29</v>
      </c>
      <c r="I17" s="54"/>
    </row>
    <row r="18" spans="1:9" ht="15" customHeight="1" x14ac:dyDescent="0.25">
      <c r="A18" s="153" t="s">
        <v>105</v>
      </c>
      <c r="B18" s="83" t="s">
        <v>91</v>
      </c>
      <c r="C18" s="84">
        <v>19</v>
      </c>
      <c r="D18" s="84">
        <v>17</v>
      </c>
      <c r="E18" s="86">
        <v>0.89473684210526316</v>
      </c>
      <c r="F18" s="84">
        <v>15</v>
      </c>
      <c r="G18" s="86">
        <v>0.78947368421052633</v>
      </c>
      <c r="H18" s="85">
        <v>2.5294117647058822</v>
      </c>
    </row>
    <row r="19" spans="1:9" x14ac:dyDescent="0.25">
      <c r="A19" s="154"/>
      <c r="B19" s="83" t="s">
        <v>92</v>
      </c>
      <c r="C19" s="84">
        <v>20</v>
      </c>
      <c r="D19" s="84">
        <v>20</v>
      </c>
      <c r="E19" s="86">
        <v>1</v>
      </c>
      <c r="F19" s="84">
        <v>20</v>
      </c>
      <c r="G19" s="86">
        <v>1</v>
      </c>
      <c r="H19" s="85">
        <v>2.95</v>
      </c>
      <c r="I19" s="54"/>
    </row>
    <row r="20" spans="1:9" x14ac:dyDescent="0.25">
      <c r="A20" s="154"/>
      <c r="B20" s="83" t="s">
        <v>93</v>
      </c>
      <c r="C20" s="84">
        <v>17</v>
      </c>
      <c r="D20" s="84">
        <v>14</v>
      </c>
      <c r="E20" s="86">
        <v>0.82352941176470584</v>
      </c>
      <c r="F20" s="84">
        <v>10</v>
      </c>
      <c r="G20" s="86">
        <v>0.58823529411764708</v>
      </c>
      <c r="H20" s="85">
        <v>1.8571428571428572</v>
      </c>
      <c r="I20" s="54"/>
    </row>
    <row r="21" spans="1:9" x14ac:dyDescent="0.25">
      <c r="A21" s="154"/>
      <c r="B21" s="83" t="s">
        <v>94</v>
      </c>
      <c r="C21" s="84">
        <v>15</v>
      </c>
      <c r="D21" s="84">
        <v>13</v>
      </c>
      <c r="E21" s="86">
        <v>0.8666666666666667</v>
      </c>
      <c r="F21" s="84">
        <v>7</v>
      </c>
      <c r="G21" s="86">
        <v>0.46666666666666667</v>
      </c>
      <c r="H21" s="85">
        <v>1.9230769230769231</v>
      </c>
      <c r="I21" s="54"/>
    </row>
    <row r="22" spans="1:9" x14ac:dyDescent="0.25">
      <c r="A22" s="154"/>
      <c r="B22" s="83" t="s">
        <v>95</v>
      </c>
      <c r="C22" s="84">
        <v>27</v>
      </c>
      <c r="D22" s="84">
        <v>22</v>
      </c>
      <c r="E22" s="86">
        <v>0.81481481481481477</v>
      </c>
      <c r="F22" s="84">
        <v>17</v>
      </c>
      <c r="G22" s="86">
        <v>0.62962962962962965</v>
      </c>
      <c r="H22" s="85">
        <v>2.2409090909090907</v>
      </c>
      <c r="I22" s="54"/>
    </row>
    <row r="23" spans="1:9" x14ac:dyDescent="0.25">
      <c r="A23" s="155"/>
      <c r="B23" s="91" t="s">
        <v>27</v>
      </c>
      <c r="C23" s="103">
        <f>IFERROR(SUM(C18:C22), "--")</f>
        <v>98</v>
      </c>
      <c r="D23" s="103">
        <f>IFERROR(SUM(D18:D22), "--")</f>
        <v>86</v>
      </c>
      <c r="E23" s="105">
        <f>IFERROR(D23/C23, "--" )</f>
        <v>0.87755102040816324</v>
      </c>
      <c r="F23" s="103">
        <f>IFERROR(SUM(F18:F22), "--")</f>
        <v>69</v>
      </c>
      <c r="G23" s="105">
        <f>IFERROR(F23/C23, "--" )</f>
        <v>0.70408163265306123</v>
      </c>
      <c r="H23" s="104" t="s">
        <v>29</v>
      </c>
      <c r="I23" s="54"/>
    </row>
    <row r="24" spans="1:9" ht="15" customHeight="1" x14ac:dyDescent="0.25">
      <c r="A24" s="159" t="s">
        <v>106</v>
      </c>
      <c r="B24" s="7" t="s">
        <v>91</v>
      </c>
      <c r="C24" s="4" t="s">
        <v>29</v>
      </c>
      <c r="D24" s="4" t="s">
        <v>29</v>
      </c>
      <c r="E24" s="5" t="s">
        <v>29</v>
      </c>
      <c r="F24" s="4" t="s">
        <v>29</v>
      </c>
      <c r="G24" s="5" t="s">
        <v>29</v>
      </c>
      <c r="H24" s="6" t="s">
        <v>29</v>
      </c>
    </row>
    <row r="25" spans="1:9" x14ac:dyDescent="0.25">
      <c r="A25" s="160"/>
      <c r="B25" s="7" t="s">
        <v>92</v>
      </c>
      <c r="C25" s="4" t="s">
        <v>29</v>
      </c>
      <c r="D25" s="4" t="s">
        <v>29</v>
      </c>
      <c r="E25" s="5" t="s">
        <v>29</v>
      </c>
      <c r="F25" s="4" t="s">
        <v>29</v>
      </c>
      <c r="G25" s="5" t="s">
        <v>29</v>
      </c>
      <c r="H25" s="6" t="s">
        <v>29</v>
      </c>
      <c r="I25" s="54"/>
    </row>
    <row r="26" spans="1:9" x14ac:dyDescent="0.25">
      <c r="A26" s="160"/>
      <c r="B26" s="7" t="s">
        <v>93</v>
      </c>
      <c r="C26" s="4">
        <v>12</v>
      </c>
      <c r="D26" s="4">
        <v>10</v>
      </c>
      <c r="E26" s="5">
        <v>0.83333333333333337</v>
      </c>
      <c r="F26" s="4">
        <v>9</v>
      </c>
      <c r="G26" s="5">
        <v>0.75</v>
      </c>
      <c r="H26" s="6">
        <v>2.4</v>
      </c>
      <c r="I26" s="54"/>
    </row>
    <row r="27" spans="1:9" x14ac:dyDescent="0.25">
      <c r="A27" s="160"/>
      <c r="B27" s="7" t="s">
        <v>94</v>
      </c>
      <c r="C27" s="115">
        <v>11</v>
      </c>
      <c r="D27" s="115">
        <v>10</v>
      </c>
      <c r="E27" s="113">
        <v>0.90909090909090906</v>
      </c>
      <c r="F27" s="115">
        <v>8</v>
      </c>
      <c r="G27" s="113">
        <v>0.72727272727272729</v>
      </c>
      <c r="H27" s="116">
        <v>2.8400000000000003</v>
      </c>
      <c r="I27" s="54"/>
    </row>
    <row r="28" spans="1:9" x14ac:dyDescent="0.25">
      <c r="A28" s="160"/>
      <c r="B28" s="7" t="s">
        <v>95</v>
      </c>
      <c r="C28" s="115">
        <v>15</v>
      </c>
      <c r="D28" s="115">
        <v>14</v>
      </c>
      <c r="E28" s="113">
        <v>0.93333333333333335</v>
      </c>
      <c r="F28" s="115">
        <v>13</v>
      </c>
      <c r="G28" s="113">
        <v>0.8666666666666667</v>
      </c>
      <c r="H28" s="116">
        <v>2.8071428571428578</v>
      </c>
      <c r="I28" s="54"/>
    </row>
    <row r="29" spans="1:9" x14ac:dyDescent="0.25">
      <c r="A29" s="161"/>
      <c r="B29" s="50" t="s">
        <v>27</v>
      </c>
      <c r="C29" s="17">
        <f>IFERROR(SUM(C24:C28), "--")</f>
        <v>38</v>
      </c>
      <c r="D29" s="17">
        <f>IFERROR(SUM(D24:D28), "--")</f>
        <v>34</v>
      </c>
      <c r="E29" s="98">
        <f>IFERROR(D29/C29, "--" )</f>
        <v>0.89473684210526316</v>
      </c>
      <c r="F29" s="17">
        <f>IFERROR(SUM(F24:F28), "--")</f>
        <v>30</v>
      </c>
      <c r="G29" s="98">
        <f>IFERROR(F29/C29, "--" )</f>
        <v>0.78947368421052633</v>
      </c>
      <c r="H29" s="99" t="s">
        <v>29</v>
      </c>
      <c r="I29" s="54"/>
    </row>
    <row r="30" spans="1:9" ht="15" customHeight="1" x14ac:dyDescent="0.25">
      <c r="A30" s="153" t="s">
        <v>107</v>
      </c>
      <c r="B30" s="83" t="s">
        <v>91</v>
      </c>
      <c r="C30" s="109" t="s">
        <v>29</v>
      </c>
      <c r="D30" s="109" t="s">
        <v>29</v>
      </c>
      <c r="E30" s="110" t="s">
        <v>29</v>
      </c>
      <c r="F30" s="109" t="s">
        <v>29</v>
      </c>
      <c r="G30" s="110" t="s">
        <v>29</v>
      </c>
      <c r="H30" s="111" t="s">
        <v>29</v>
      </c>
    </row>
    <row r="31" spans="1:9" x14ac:dyDescent="0.25">
      <c r="A31" s="154"/>
      <c r="B31" s="83" t="s">
        <v>92</v>
      </c>
      <c r="C31" s="109" t="s">
        <v>29</v>
      </c>
      <c r="D31" s="109" t="s">
        <v>29</v>
      </c>
      <c r="E31" s="110" t="s">
        <v>29</v>
      </c>
      <c r="F31" s="109" t="s">
        <v>29</v>
      </c>
      <c r="G31" s="110" t="s">
        <v>29</v>
      </c>
      <c r="H31" s="111" t="s">
        <v>29</v>
      </c>
      <c r="I31" s="54"/>
    </row>
    <row r="32" spans="1:9" x14ac:dyDescent="0.25">
      <c r="A32" s="154"/>
      <c r="B32" s="83" t="s">
        <v>93</v>
      </c>
      <c r="C32" s="109" t="s">
        <v>29</v>
      </c>
      <c r="D32" s="109" t="s">
        <v>29</v>
      </c>
      <c r="E32" s="110" t="s">
        <v>29</v>
      </c>
      <c r="F32" s="109" t="s">
        <v>29</v>
      </c>
      <c r="G32" s="110" t="s">
        <v>29</v>
      </c>
      <c r="H32" s="111" t="s">
        <v>29</v>
      </c>
      <c r="I32" s="54"/>
    </row>
    <row r="33" spans="1:9" x14ac:dyDescent="0.25">
      <c r="A33" s="154"/>
      <c r="B33" s="83" t="s">
        <v>94</v>
      </c>
      <c r="C33" s="109" t="s">
        <v>29</v>
      </c>
      <c r="D33" s="109" t="s">
        <v>29</v>
      </c>
      <c r="E33" s="110" t="s">
        <v>29</v>
      </c>
      <c r="F33" s="109" t="s">
        <v>29</v>
      </c>
      <c r="G33" s="110" t="s">
        <v>29</v>
      </c>
      <c r="H33" s="111" t="s">
        <v>29</v>
      </c>
      <c r="I33" s="54"/>
    </row>
    <row r="34" spans="1:9" x14ac:dyDescent="0.25">
      <c r="A34" s="154"/>
      <c r="B34" s="83" t="s">
        <v>95</v>
      </c>
      <c r="C34" s="84">
        <v>5</v>
      </c>
      <c r="D34" s="84">
        <v>5</v>
      </c>
      <c r="E34" s="86">
        <v>1</v>
      </c>
      <c r="F34" s="84">
        <v>4</v>
      </c>
      <c r="G34" s="86">
        <v>0.8</v>
      </c>
      <c r="H34" s="85">
        <v>2.2599999999999998</v>
      </c>
      <c r="I34" s="54"/>
    </row>
    <row r="35" spans="1:9" x14ac:dyDescent="0.25">
      <c r="A35" s="155"/>
      <c r="B35" s="91" t="s">
        <v>27</v>
      </c>
      <c r="C35" s="103">
        <f>IFERROR(SUM(C30:C34), "--")</f>
        <v>5</v>
      </c>
      <c r="D35" s="103">
        <f>IFERROR(SUM(D30:D34), "--")</f>
        <v>5</v>
      </c>
      <c r="E35" s="105">
        <f>IFERROR(D35/C35, "--" )</f>
        <v>1</v>
      </c>
      <c r="F35" s="103">
        <f>IFERROR(SUM(F30:F34), "--")</f>
        <v>4</v>
      </c>
      <c r="G35" s="105">
        <f>IFERROR(F35/C35, "--" )</f>
        <v>0.8</v>
      </c>
      <c r="H35" s="104" t="s">
        <v>29</v>
      </c>
      <c r="I35" s="54"/>
    </row>
    <row r="36" spans="1:9" ht="15" customHeight="1" x14ac:dyDescent="0.25">
      <c r="A36" s="3"/>
      <c r="B36"/>
      <c r="C36"/>
      <c r="D36"/>
      <c r="E36"/>
      <c r="F36"/>
      <c r="G36"/>
      <c r="H36"/>
      <c r="I36"/>
    </row>
    <row r="37" spans="1:9" x14ac:dyDescent="0.25">
      <c r="A37" s="54"/>
      <c r="B37"/>
      <c r="C37"/>
      <c r="D37"/>
      <c r="E37"/>
      <c r="F37"/>
      <c r="G37"/>
      <c r="H37"/>
      <c r="I37"/>
    </row>
    <row r="38" spans="1:9" x14ac:dyDescent="0.25">
      <c r="A38" s="54"/>
      <c r="B38"/>
      <c r="C38"/>
      <c r="D38"/>
      <c r="E38"/>
      <c r="F38"/>
      <c r="G38"/>
      <c r="H38"/>
      <c r="I38"/>
    </row>
    <row r="39" spans="1:9" x14ac:dyDescent="0.25">
      <c r="A39" s="54"/>
      <c r="B39"/>
      <c r="C39"/>
      <c r="D39"/>
      <c r="E39"/>
      <c r="F39"/>
      <c r="G39"/>
      <c r="H39"/>
      <c r="I39"/>
    </row>
    <row r="40" spans="1:9" x14ac:dyDescent="0.25">
      <c r="A40" s="54"/>
      <c r="B40"/>
      <c r="C40"/>
      <c r="D40"/>
      <c r="E40"/>
      <c r="F40"/>
      <c r="G40"/>
      <c r="H40"/>
      <c r="I40"/>
    </row>
    <row r="41" spans="1:9" x14ac:dyDescent="0.25">
      <c r="A41" s="54"/>
      <c r="B41"/>
      <c r="C41"/>
      <c r="D41"/>
      <c r="E41"/>
      <c r="F41"/>
      <c r="G41"/>
      <c r="H41"/>
      <c r="I41"/>
    </row>
    <row r="42" spans="1:9" ht="15" customHeight="1" x14ac:dyDescent="0.25">
      <c r="A42" s="3"/>
      <c r="B42"/>
      <c r="C42"/>
      <c r="D42"/>
      <c r="E42"/>
      <c r="F42"/>
      <c r="G42"/>
      <c r="H42"/>
      <c r="I42"/>
    </row>
    <row r="43" spans="1:9" x14ac:dyDescent="0.25">
      <c r="A43" s="54"/>
      <c r="B43"/>
      <c r="C43"/>
      <c r="D43"/>
      <c r="E43"/>
      <c r="F43"/>
      <c r="G43"/>
      <c r="H43"/>
      <c r="I43"/>
    </row>
    <row r="44" spans="1:9" x14ac:dyDescent="0.25">
      <c r="A44" s="54"/>
      <c r="B44"/>
      <c r="C44"/>
      <c r="D44"/>
      <c r="E44"/>
      <c r="F44"/>
      <c r="G44"/>
      <c r="H44"/>
      <c r="I44"/>
    </row>
    <row r="45" spans="1:9" x14ac:dyDescent="0.25">
      <c r="A45" s="54"/>
      <c r="B45"/>
      <c r="C45"/>
      <c r="D45"/>
      <c r="E45"/>
      <c r="F45"/>
      <c r="G45"/>
      <c r="H45"/>
      <c r="I45"/>
    </row>
    <row r="46" spans="1:9" x14ac:dyDescent="0.25">
      <c r="A46" s="54"/>
      <c r="B46"/>
      <c r="C46"/>
      <c r="D46"/>
      <c r="E46"/>
      <c r="F46"/>
      <c r="G46"/>
      <c r="H46"/>
      <c r="I46"/>
    </row>
    <row r="47" spans="1:9" x14ac:dyDescent="0.25">
      <c r="A47" s="54"/>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62" t="s">
        <v>101</v>
      </c>
      <c r="B1" s="163"/>
      <c r="C1" s="163"/>
      <c r="D1" s="163"/>
      <c r="E1" s="163"/>
      <c r="F1" s="163"/>
      <c r="G1" s="163"/>
      <c r="H1" s="163"/>
    </row>
    <row r="2" spans="1:8" ht="30" x14ac:dyDescent="0.25">
      <c r="A2" s="23" t="s">
        <v>43</v>
      </c>
      <c r="B2" s="2" t="s">
        <v>1</v>
      </c>
      <c r="C2" s="61" t="s">
        <v>46</v>
      </c>
      <c r="D2" s="61" t="s">
        <v>47</v>
      </c>
      <c r="E2" s="61" t="s">
        <v>44</v>
      </c>
      <c r="F2" s="61" t="s">
        <v>48</v>
      </c>
      <c r="G2" s="61" t="s">
        <v>0</v>
      </c>
      <c r="H2" s="61" t="s">
        <v>45</v>
      </c>
    </row>
    <row r="3" spans="1:8" x14ac:dyDescent="0.25">
      <c r="A3" s="168" t="s">
        <v>42</v>
      </c>
      <c r="B3" s="7" t="s">
        <v>91</v>
      </c>
      <c r="C3" s="24">
        <v>40</v>
      </c>
      <c r="D3" s="24">
        <v>34</v>
      </c>
      <c r="E3" s="25">
        <v>0.85</v>
      </c>
      <c r="F3" s="24">
        <v>32</v>
      </c>
      <c r="G3" s="25">
        <v>0.8</v>
      </c>
      <c r="H3" s="26">
        <v>2.8529411764705883</v>
      </c>
    </row>
    <row r="4" spans="1:8" x14ac:dyDescent="0.25">
      <c r="A4" s="169"/>
      <c r="B4" s="7" t="s">
        <v>92</v>
      </c>
      <c r="C4" s="24">
        <v>47</v>
      </c>
      <c r="D4" s="24">
        <v>45</v>
      </c>
      <c r="E4" s="25">
        <v>0.95744680851063835</v>
      </c>
      <c r="F4" s="24">
        <v>42</v>
      </c>
      <c r="G4" s="25">
        <v>0.8936170212765957</v>
      </c>
      <c r="H4" s="26">
        <v>2.9977777777777779</v>
      </c>
    </row>
    <row r="5" spans="1:8" x14ac:dyDescent="0.25">
      <c r="A5" s="169"/>
      <c r="B5" s="7" t="s">
        <v>93</v>
      </c>
      <c r="C5" s="24">
        <v>53</v>
      </c>
      <c r="D5" s="24">
        <v>46</v>
      </c>
      <c r="E5" s="25">
        <v>0.86792452830188682</v>
      </c>
      <c r="F5" s="24">
        <v>36</v>
      </c>
      <c r="G5" s="25">
        <v>0.67924528301886788</v>
      </c>
      <c r="H5" s="26">
        <v>2.152173913043478</v>
      </c>
    </row>
    <row r="6" spans="1:8" x14ac:dyDescent="0.25">
      <c r="A6" s="169"/>
      <c r="B6" s="7" t="s">
        <v>94</v>
      </c>
      <c r="C6" s="24">
        <v>26</v>
      </c>
      <c r="D6" s="24">
        <v>23</v>
      </c>
      <c r="E6" s="25">
        <v>0.88461538461538458</v>
      </c>
      <c r="F6" s="24">
        <v>15</v>
      </c>
      <c r="G6" s="25">
        <v>0.57692307692307687</v>
      </c>
      <c r="H6" s="26">
        <v>2.3217391304347825</v>
      </c>
    </row>
    <row r="7" spans="1:8" x14ac:dyDescent="0.25">
      <c r="A7" s="169"/>
      <c r="B7" s="7" t="s">
        <v>95</v>
      </c>
      <c r="C7" s="24">
        <v>47</v>
      </c>
      <c r="D7" s="24">
        <v>41</v>
      </c>
      <c r="E7" s="25">
        <v>0.87234042553191493</v>
      </c>
      <c r="F7" s="24">
        <v>34</v>
      </c>
      <c r="G7" s="25">
        <v>0.72340425531914898</v>
      </c>
      <c r="H7" s="26">
        <v>2.4365853658536589</v>
      </c>
    </row>
    <row r="8" spans="1:8" s="68" customFormat="1" x14ac:dyDescent="0.25">
      <c r="A8" s="170"/>
      <c r="B8" s="50" t="s">
        <v>27</v>
      </c>
      <c r="C8" s="89">
        <f>IFERROR(SUM(C3:C7), "--")</f>
        <v>213</v>
      </c>
      <c r="D8" s="89">
        <f>IFERROR(SUM(D3:D7), "--")</f>
        <v>189</v>
      </c>
      <c r="E8" s="94">
        <f>IFERROR(D8/C8, "--")</f>
        <v>0.88732394366197187</v>
      </c>
      <c r="F8" s="89">
        <f>IFERROR(SUM(F3:F7), "--")</f>
        <v>159</v>
      </c>
      <c r="G8" s="94">
        <f>IFERROR(F8/C8, "--")</f>
        <v>0.74647887323943662</v>
      </c>
      <c r="H8" s="90" t="s">
        <v>29</v>
      </c>
    </row>
    <row r="9" spans="1:8" x14ac:dyDescent="0.25">
      <c r="A9" s="165" t="s">
        <v>50</v>
      </c>
      <c r="B9" s="83" t="s">
        <v>91</v>
      </c>
      <c r="C9" s="35" t="s">
        <v>29</v>
      </c>
      <c r="D9" s="35" t="s">
        <v>29</v>
      </c>
      <c r="E9" s="88" t="s">
        <v>29</v>
      </c>
      <c r="F9" s="35" t="s">
        <v>29</v>
      </c>
      <c r="G9" s="88" t="s">
        <v>29</v>
      </c>
      <c r="H9" s="87" t="s">
        <v>29</v>
      </c>
    </row>
    <row r="10" spans="1:8" x14ac:dyDescent="0.25">
      <c r="A10" s="166"/>
      <c r="B10" s="83" t="s">
        <v>92</v>
      </c>
      <c r="C10" s="35" t="s">
        <v>29</v>
      </c>
      <c r="D10" s="35" t="s">
        <v>29</v>
      </c>
      <c r="E10" s="88" t="s">
        <v>29</v>
      </c>
      <c r="F10" s="35" t="s">
        <v>29</v>
      </c>
      <c r="G10" s="88" t="s">
        <v>29</v>
      </c>
      <c r="H10" s="87" t="s">
        <v>29</v>
      </c>
    </row>
    <row r="11" spans="1:8" x14ac:dyDescent="0.25">
      <c r="A11" s="166"/>
      <c r="B11" s="83" t="s">
        <v>93</v>
      </c>
      <c r="C11" s="35" t="s">
        <v>29</v>
      </c>
      <c r="D11" s="35" t="s">
        <v>29</v>
      </c>
      <c r="E11" s="88" t="s">
        <v>29</v>
      </c>
      <c r="F11" s="35" t="s">
        <v>29</v>
      </c>
      <c r="G11" s="88" t="s">
        <v>29</v>
      </c>
      <c r="H11" s="87" t="s">
        <v>29</v>
      </c>
    </row>
    <row r="12" spans="1:8" x14ac:dyDescent="0.25">
      <c r="A12" s="166"/>
      <c r="B12" s="83" t="s">
        <v>94</v>
      </c>
      <c r="C12" s="35" t="s">
        <v>29</v>
      </c>
      <c r="D12" s="35" t="s">
        <v>29</v>
      </c>
      <c r="E12" s="88" t="s">
        <v>29</v>
      </c>
      <c r="F12" s="35" t="s">
        <v>29</v>
      </c>
      <c r="G12" s="88" t="s">
        <v>29</v>
      </c>
      <c r="H12" s="87" t="s">
        <v>29</v>
      </c>
    </row>
    <row r="13" spans="1:8" x14ac:dyDescent="0.25">
      <c r="A13" s="166"/>
      <c r="B13" s="83" t="s">
        <v>95</v>
      </c>
      <c r="C13" s="35" t="s">
        <v>29</v>
      </c>
      <c r="D13" s="35" t="s">
        <v>29</v>
      </c>
      <c r="E13" s="88" t="s">
        <v>29</v>
      </c>
      <c r="F13" s="35" t="s">
        <v>29</v>
      </c>
      <c r="G13" s="88" t="s">
        <v>29</v>
      </c>
      <c r="H13" s="87" t="s">
        <v>29</v>
      </c>
    </row>
    <row r="14" spans="1:8" s="68" customFormat="1" x14ac:dyDescent="0.25">
      <c r="A14" s="167"/>
      <c r="B14" s="91" t="s">
        <v>27</v>
      </c>
      <c r="C14" s="95">
        <f>IFERROR(SUM(C9:C13), "--")</f>
        <v>0</v>
      </c>
      <c r="D14" s="95">
        <f>IFERROR(SUM(D9:D13), "--")</f>
        <v>0</v>
      </c>
      <c r="E14" s="96" t="str">
        <f>IFERROR(D14/C14, "--")</f>
        <v>--</v>
      </c>
      <c r="F14" s="95">
        <f>IFERROR(SUM(F9:F13), "--")</f>
        <v>0</v>
      </c>
      <c r="G14" s="96" t="str">
        <f>IFERROR(F14/C14, "--")</f>
        <v>--</v>
      </c>
      <c r="H14" s="92" t="s">
        <v>29</v>
      </c>
    </row>
    <row r="15" spans="1:8" ht="15" customHeight="1" x14ac:dyDescent="0.25">
      <c r="A15" s="164" t="s">
        <v>49</v>
      </c>
      <c r="B15" s="7" t="s">
        <v>91</v>
      </c>
      <c r="C15" s="27" t="s">
        <v>29</v>
      </c>
      <c r="D15" s="27" t="s">
        <v>29</v>
      </c>
      <c r="E15" s="28" t="s">
        <v>29</v>
      </c>
      <c r="F15" s="27" t="s">
        <v>29</v>
      </c>
      <c r="G15" s="28" t="s">
        <v>29</v>
      </c>
      <c r="H15" s="29" t="s">
        <v>29</v>
      </c>
    </row>
    <row r="16" spans="1:8" x14ac:dyDescent="0.25">
      <c r="A16" s="164"/>
      <c r="B16" s="7" t="s">
        <v>92</v>
      </c>
      <c r="C16" s="27" t="s">
        <v>29</v>
      </c>
      <c r="D16" s="27" t="s">
        <v>29</v>
      </c>
      <c r="E16" s="28" t="s">
        <v>29</v>
      </c>
      <c r="F16" s="27" t="s">
        <v>29</v>
      </c>
      <c r="G16" s="28" t="s">
        <v>29</v>
      </c>
      <c r="H16" s="29" t="s">
        <v>29</v>
      </c>
    </row>
    <row r="17" spans="1:8" x14ac:dyDescent="0.25">
      <c r="A17" s="164"/>
      <c r="B17" s="7" t="s">
        <v>93</v>
      </c>
      <c r="C17" s="27" t="s">
        <v>29</v>
      </c>
      <c r="D17" s="27" t="s">
        <v>29</v>
      </c>
      <c r="E17" s="28" t="s">
        <v>29</v>
      </c>
      <c r="F17" s="27" t="s">
        <v>29</v>
      </c>
      <c r="G17" s="28" t="s">
        <v>29</v>
      </c>
      <c r="H17" s="29" t="s">
        <v>29</v>
      </c>
    </row>
    <row r="18" spans="1:8" x14ac:dyDescent="0.25">
      <c r="A18" s="164"/>
      <c r="B18" s="7" t="s">
        <v>94</v>
      </c>
      <c r="C18" s="27" t="s">
        <v>29</v>
      </c>
      <c r="D18" s="27" t="s">
        <v>29</v>
      </c>
      <c r="E18" s="28" t="s">
        <v>29</v>
      </c>
      <c r="F18" s="27" t="s">
        <v>29</v>
      </c>
      <c r="G18" s="28" t="s">
        <v>29</v>
      </c>
      <c r="H18" s="29" t="s">
        <v>29</v>
      </c>
    </row>
    <row r="19" spans="1:8" x14ac:dyDescent="0.25">
      <c r="A19" s="164"/>
      <c r="B19" s="7" t="s">
        <v>95</v>
      </c>
      <c r="C19" s="27" t="s">
        <v>29</v>
      </c>
      <c r="D19" s="27" t="s">
        <v>29</v>
      </c>
      <c r="E19" s="28" t="s">
        <v>29</v>
      </c>
      <c r="F19" s="27" t="s">
        <v>29</v>
      </c>
      <c r="G19" s="28" t="s">
        <v>29</v>
      </c>
      <c r="H19" s="29" t="s">
        <v>29</v>
      </c>
    </row>
    <row r="20" spans="1:8" s="68" customFormat="1" x14ac:dyDescent="0.25">
      <c r="A20" s="164"/>
      <c r="B20" s="50" t="s">
        <v>27</v>
      </c>
      <c r="C20" s="89">
        <f>IFERROR(SUM(C15:C19), "--")</f>
        <v>0</v>
      </c>
      <c r="D20" s="89">
        <f>IFERROR(SUM(D15:D19), "--")</f>
        <v>0</v>
      </c>
      <c r="E20" s="65" t="str">
        <f>IFERROR(D20/C20, "--")</f>
        <v>--</v>
      </c>
      <c r="F20" s="89">
        <f>IFERROR(SUM(F15:F19), "--")</f>
        <v>0</v>
      </c>
      <c r="G20" s="65" t="str">
        <f>IFERROR(F20/C20, "--")</f>
        <v>--</v>
      </c>
      <c r="H20" s="93"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1" t="s">
        <v>46</v>
      </c>
      <c r="D3" s="61" t="s">
        <v>47</v>
      </c>
      <c r="E3" s="61" t="s">
        <v>44</v>
      </c>
      <c r="F3" s="61" t="s">
        <v>48</v>
      </c>
      <c r="G3" s="61" t="s">
        <v>0</v>
      </c>
      <c r="H3" s="61" t="s">
        <v>45</v>
      </c>
      <c r="I3" s="61" t="s">
        <v>46</v>
      </c>
      <c r="J3" s="61" t="s">
        <v>47</v>
      </c>
      <c r="K3" s="61" t="s">
        <v>44</v>
      </c>
      <c r="L3" s="61" t="s">
        <v>48</v>
      </c>
      <c r="M3" s="61" t="s">
        <v>0</v>
      </c>
      <c r="N3" s="61" t="s">
        <v>45</v>
      </c>
      <c r="O3" s="61" t="s">
        <v>46</v>
      </c>
      <c r="P3" s="61" t="s">
        <v>47</v>
      </c>
      <c r="Q3" s="61" t="s">
        <v>44</v>
      </c>
      <c r="R3" s="61" t="s">
        <v>48</v>
      </c>
      <c r="S3" s="61" t="s">
        <v>0</v>
      </c>
      <c r="T3" s="61" t="s">
        <v>45</v>
      </c>
    </row>
    <row r="4" spans="1:20" ht="15" customHeight="1" x14ac:dyDescent="0.25">
      <c r="A4" s="171" t="s">
        <v>36</v>
      </c>
      <c r="B4" s="7" t="s">
        <v>91</v>
      </c>
      <c r="C4" s="75">
        <v>1</v>
      </c>
      <c r="D4" s="30">
        <v>1</v>
      </c>
      <c r="E4" s="25">
        <v>1</v>
      </c>
      <c r="F4" s="30">
        <v>1</v>
      </c>
      <c r="G4" s="25">
        <v>1</v>
      </c>
      <c r="H4" s="31">
        <v>3</v>
      </c>
      <c r="I4" s="117" t="s">
        <v>29</v>
      </c>
      <c r="J4" s="118" t="s">
        <v>29</v>
      </c>
      <c r="K4" s="28" t="s">
        <v>29</v>
      </c>
      <c r="L4" s="118" t="s">
        <v>29</v>
      </c>
      <c r="M4" s="28" t="s">
        <v>29</v>
      </c>
      <c r="N4" s="119" t="s">
        <v>29</v>
      </c>
      <c r="O4" s="117" t="s">
        <v>29</v>
      </c>
      <c r="P4" s="118" t="s">
        <v>29</v>
      </c>
      <c r="Q4" s="28" t="s">
        <v>29</v>
      </c>
      <c r="R4" s="118" t="s">
        <v>29</v>
      </c>
      <c r="S4" s="28" t="s">
        <v>29</v>
      </c>
      <c r="T4" s="119" t="s">
        <v>29</v>
      </c>
    </row>
    <row r="5" spans="1:20" x14ac:dyDescent="0.25">
      <c r="A5" s="172"/>
      <c r="B5" s="7" t="s">
        <v>92</v>
      </c>
      <c r="C5" s="75">
        <v>1</v>
      </c>
      <c r="D5" s="30">
        <v>1</v>
      </c>
      <c r="E5" s="25">
        <v>1</v>
      </c>
      <c r="F5" s="30">
        <v>1</v>
      </c>
      <c r="G5" s="25">
        <v>1</v>
      </c>
      <c r="H5" s="31">
        <v>4</v>
      </c>
      <c r="I5" s="117" t="s">
        <v>29</v>
      </c>
      <c r="J5" s="118" t="s">
        <v>29</v>
      </c>
      <c r="K5" s="28" t="s">
        <v>29</v>
      </c>
      <c r="L5" s="118" t="s">
        <v>29</v>
      </c>
      <c r="M5" s="28" t="s">
        <v>29</v>
      </c>
      <c r="N5" s="119" t="s">
        <v>29</v>
      </c>
      <c r="O5" s="117" t="s">
        <v>29</v>
      </c>
      <c r="P5" s="118" t="s">
        <v>29</v>
      </c>
      <c r="Q5" s="28" t="s">
        <v>29</v>
      </c>
      <c r="R5" s="118" t="s">
        <v>29</v>
      </c>
      <c r="S5" s="28" t="s">
        <v>29</v>
      </c>
      <c r="T5" s="119" t="s">
        <v>29</v>
      </c>
    </row>
    <row r="6" spans="1:20" x14ac:dyDescent="0.25">
      <c r="A6" s="172"/>
      <c r="B6" s="7" t="s">
        <v>93</v>
      </c>
      <c r="C6" s="75">
        <v>4</v>
      </c>
      <c r="D6" s="30">
        <v>3</v>
      </c>
      <c r="E6" s="25">
        <v>0.75</v>
      </c>
      <c r="F6" s="30">
        <v>2</v>
      </c>
      <c r="G6" s="25">
        <v>0.5</v>
      </c>
      <c r="H6" s="31">
        <v>1.6666666666666667</v>
      </c>
      <c r="I6" s="117" t="s">
        <v>29</v>
      </c>
      <c r="J6" s="118" t="s">
        <v>29</v>
      </c>
      <c r="K6" s="28" t="s">
        <v>29</v>
      </c>
      <c r="L6" s="118" t="s">
        <v>29</v>
      </c>
      <c r="M6" s="28" t="s">
        <v>29</v>
      </c>
      <c r="N6" s="119" t="s">
        <v>29</v>
      </c>
      <c r="O6" s="117" t="s">
        <v>29</v>
      </c>
      <c r="P6" s="118" t="s">
        <v>29</v>
      </c>
      <c r="Q6" s="28" t="s">
        <v>29</v>
      </c>
      <c r="R6" s="118" t="s">
        <v>29</v>
      </c>
      <c r="S6" s="28" t="s">
        <v>29</v>
      </c>
      <c r="T6" s="119" t="s">
        <v>29</v>
      </c>
    </row>
    <row r="7" spans="1:20" x14ac:dyDescent="0.25">
      <c r="A7" s="172"/>
      <c r="B7" s="7" t="s">
        <v>94</v>
      </c>
      <c r="C7" s="75">
        <v>2</v>
      </c>
      <c r="D7" s="30">
        <v>2</v>
      </c>
      <c r="E7" s="25">
        <v>1</v>
      </c>
      <c r="F7" s="30">
        <v>0</v>
      </c>
      <c r="G7" s="25">
        <v>0</v>
      </c>
      <c r="H7" s="31">
        <v>0.5</v>
      </c>
      <c r="I7" s="117" t="s">
        <v>29</v>
      </c>
      <c r="J7" s="118" t="s">
        <v>29</v>
      </c>
      <c r="K7" s="28" t="s">
        <v>29</v>
      </c>
      <c r="L7" s="118" t="s">
        <v>29</v>
      </c>
      <c r="M7" s="28" t="s">
        <v>29</v>
      </c>
      <c r="N7" s="119" t="s">
        <v>29</v>
      </c>
      <c r="O7" s="117" t="s">
        <v>29</v>
      </c>
      <c r="P7" s="118" t="s">
        <v>29</v>
      </c>
      <c r="Q7" s="28" t="s">
        <v>29</v>
      </c>
      <c r="R7" s="118" t="s">
        <v>29</v>
      </c>
      <c r="S7" s="28" t="s">
        <v>29</v>
      </c>
      <c r="T7" s="119" t="s">
        <v>29</v>
      </c>
    </row>
    <row r="8" spans="1:20" x14ac:dyDescent="0.25">
      <c r="A8" s="172"/>
      <c r="B8" s="7" t="s">
        <v>95</v>
      </c>
      <c r="C8" s="75">
        <v>4</v>
      </c>
      <c r="D8" s="30">
        <v>3</v>
      </c>
      <c r="E8" s="25">
        <v>0.75</v>
      </c>
      <c r="F8" s="30">
        <v>3</v>
      </c>
      <c r="G8" s="25">
        <v>0.75</v>
      </c>
      <c r="H8" s="31">
        <v>2.3333333333333335</v>
      </c>
      <c r="I8" s="117" t="s">
        <v>29</v>
      </c>
      <c r="J8" s="118" t="s">
        <v>29</v>
      </c>
      <c r="K8" s="28" t="s">
        <v>29</v>
      </c>
      <c r="L8" s="118" t="s">
        <v>29</v>
      </c>
      <c r="M8" s="28" t="s">
        <v>29</v>
      </c>
      <c r="N8" s="119" t="s">
        <v>29</v>
      </c>
      <c r="O8" s="117" t="s">
        <v>29</v>
      </c>
      <c r="P8" s="118" t="s">
        <v>29</v>
      </c>
      <c r="Q8" s="28" t="s">
        <v>29</v>
      </c>
      <c r="R8" s="118" t="s">
        <v>29</v>
      </c>
      <c r="S8" s="28" t="s">
        <v>29</v>
      </c>
      <c r="T8" s="119" t="s">
        <v>29</v>
      </c>
    </row>
    <row r="9" spans="1:20" s="68" customFormat="1" x14ac:dyDescent="0.25">
      <c r="A9" s="173"/>
      <c r="B9" s="50" t="s">
        <v>27</v>
      </c>
      <c r="C9" s="76">
        <f>IFERROR(SUM(C4:C8), "--")</f>
        <v>12</v>
      </c>
      <c r="D9" s="64">
        <f>IFERROR(SUM(D4:D8), "--")</f>
        <v>10</v>
      </c>
      <c r="E9" s="65">
        <f>IFERROR(D9/C9, "--")</f>
        <v>0.83333333333333337</v>
      </c>
      <c r="F9" s="64">
        <f>IFERROR(SUM(F4:F8), "--")</f>
        <v>7</v>
      </c>
      <c r="G9" s="65">
        <f>IFERROR(F9/C9, "--")</f>
        <v>0.58333333333333337</v>
      </c>
      <c r="H9" s="66" t="s">
        <v>29</v>
      </c>
      <c r="I9" s="76">
        <f>IFERROR(SUM(I4:I8), "--")</f>
        <v>0</v>
      </c>
      <c r="J9" s="64">
        <f>IFERROR(SUM(J4:J8), "--")</f>
        <v>0</v>
      </c>
      <c r="K9" s="65" t="str">
        <f>IFERROR(J9/I9, "--")</f>
        <v>--</v>
      </c>
      <c r="L9" s="64">
        <f>IFERROR(SUM(L4:L8), "--")</f>
        <v>0</v>
      </c>
      <c r="M9" s="65" t="str">
        <f>IFERROR(L9/I9, "--")</f>
        <v>--</v>
      </c>
      <c r="N9" s="66" t="s">
        <v>29</v>
      </c>
      <c r="O9" s="76">
        <f>IFERROR(SUM(O4:O8), "--")</f>
        <v>0</v>
      </c>
      <c r="P9" s="64">
        <f>IFERROR(SUM(P4:P8), "--")</f>
        <v>0</v>
      </c>
      <c r="Q9" s="65" t="str">
        <f>IFERROR(P9/O9, "--")</f>
        <v>--</v>
      </c>
      <c r="R9" s="64">
        <f>IFERROR(SUM(R4:R8), "--")</f>
        <v>0</v>
      </c>
      <c r="S9" s="65" t="str">
        <f>IFERROR(R9/O9, "--")</f>
        <v>--</v>
      </c>
      <c r="T9" s="66" t="s">
        <v>29</v>
      </c>
    </row>
    <row r="10" spans="1:20" ht="15" customHeight="1" x14ac:dyDescent="0.25">
      <c r="A10" s="153" t="s">
        <v>37</v>
      </c>
      <c r="B10" s="32" t="s">
        <v>91</v>
      </c>
      <c r="C10" s="80" t="s">
        <v>29</v>
      </c>
      <c r="D10" s="35" t="s">
        <v>29</v>
      </c>
      <c r="E10" s="88" t="s">
        <v>29</v>
      </c>
      <c r="F10" s="35" t="s">
        <v>29</v>
      </c>
      <c r="G10" s="88" t="s">
        <v>29</v>
      </c>
      <c r="H10" s="87" t="s">
        <v>29</v>
      </c>
      <c r="I10" s="80" t="s">
        <v>29</v>
      </c>
      <c r="J10" s="35" t="s">
        <v>29</v>
      </c>
      <c r="K10" s="88" t="s">
        <v>29</v>
      </c>
      <c r="L10" s="35" t="s">
        <v>29</v>
      </c>
      <c r="M10" s="88" t="s">
        <v>29</v>
      </c>
      <c r="N10" s="87" t="s">
        <v>29</v>
      </c>
      <c r="O10" s="80" t="s">
        <v>29</v>
      </c>
      <c r="P10" s="35" t="s">
        <v>29</v>
      </c>
      <c r="Q10" s="88" t="s">
        <v>29</v>
      </c>
      <c r="R10" s="35" t="s">
        <v>29</v>
      </c>
      <c r="S10" s="88" t="s">
        <v>29</v>
      </c>
      <c r="T10" s="87" t="s">
        <v>29</v>
      </c>
    </row>
    <row r="11" spans="1:20" x14ac:dyDescent="0.25">
      <c r="A11" s="154"/>
      <c r="B11" s="32" t="s">
        <v>92</v>
      </c>
      <c r="C11" s="77">
        <v>2</v>
      </c>
      <c r="D11" s="33">
        <v>2</v>
      </c>
      <c r="E11" s="55">
        <v>1</v>
      </c>
      <c r="F11" s="33">
        <v>2</v>
      </c>
      <c r="G11" s="55">
        <v>1</v>
      </c>
      <c r="H11" s="34">
        <v>3</v>
      </c>
      <c r="I11" s="80" t="s">
        <v>29</v>
      </c>
      <c r="J11" s="35" t="s">
        <v>29</v>
      </c>
      <c r="K11" s="88" t="s">
        <v>29</v>
      </c>
      <c r="L11" s="35" t="s">
        <v>29</v>
      </c>
      <c r="M11" s="88" t="s">
        <v>29</v>
      </c>
      <c r="N11" s="87" t="s">
        <v>29</v>
      </c>
      <c r="O11" s="80" t="s">
        <v>29</v>
      </c>
      <c r="P11" s="35" t="s">
        <v>29</v>
      </c>
      <c r="Q11" s="88" t="s">
        <v>29</v>
      </c>
      <c r="R11" s="35" t="s">
        <v>29</v>
      </c>
      <c r="S11" s="88" t="s">
        <v>29</v>
      </c>
      <c r="T11" s="87" t="s">
        <v>29</v>
      </c>
    </row>
    <row r="12" spans="1:20" x14ac:dyDescent="0.25">
      <c r="A12" s="154"/>
      <c r="B12" s="32" t="s">
        <v>93</v>
      </c>
      <c r="C12" s="80" t="s">
        <v>29</v>
      </c>
      <c r="D12" s="35" t="s">
        <v>29</v>
      </c>
      <c r="E12" s="88" t="s">
        <v>29</v>
      </c>
      <c r="F12" s="35" t="s">
        <v>29</v>
      </c>
      <c r="G12" s="88" t="s">
        <v>29</v>
      </c>
      <c r="H12" s="87" t="s">
        <v>29</v>
      </c>
      <c r="I12" s="80" t="s">
        <v>29</v>
      </c>
      <c r="J12" s="35" t="s">
        <v>29</v>
      </c>
      <c r="K12" s="88" t="s">
        <v>29</v>
      </c>
      <c r="L12" s="35" t="s">
        <v>29</v>
      </c>
      <c r="M12" s="88" t="s">
        <v>29</v>
      </c>
      <c r="N12" s="120" t="s">
        <v>29</v>
      </c>
      <c r="O12" s="80" t="s">
        <v>29</v>
      </c>
      <c r="P12" s="35" t="s">
        <v>29</v>
      </c>
      <c r="Q12" s="88" t="s">
        <v>29</v>
      </c>
      <c r="R12" s="35" t="s">
        <v>29</v>
      </c>
      <c r="S12" s="88" t="s">
        <v>29</v>
      </c>
      <c r="T12" s="87" t="s">
        <v>29</v>
      </c>
    </row>
    <row r="13" spans="1:20" x14ac:dyDescent="0.25">
      <c r="A13" s="154"/>
      <c r="B13" s="32" t="s">
        <v>94</v>
      </c>
      <c r="C13" s="77">
        <v>2</v>
      </c>
      <c r="D13" s="33">
        <v>2</v>
      </c>
      <c r="E13" s="55">
        <v>1</v>
      </c>
      <c r="F13" s="33">
        <v>2</v>
      </c>
      <c r="G13" s="55">
        <v>1</v>
      </c>
      <c r="H13" s="34">
        <v>2.35</v>
      </c>
      <c r="I13" s="80" t="s">
        <v>29</v>
      </c>
      <c r="J13" s="35" t="s">
        <v>29</v>
      </c>
      <c r="K13" s="88" t="s">
        <v>29</v>
      </c>
      <c r="L13" s="35" t="s">
        <v>29</v>
      </c>
      <c r="M13" s="88" t="s">
        <v>29</v>
      </c>
      <c r="N13" s="87" t="s">
        <v>29</v>
      </c>
      <c r="O13" s="80" t="s">
        <v>29</v>
      </c>
      <c r="P13" s="35" t="s">
        <v>29</v>
      </c>
      <c r="Q13" s="88" t="s">
        <v>29</v>
      </c>
      <c r="R13" s="35" t="s">
        <v>29</v>
      </c>
      <c r="S13" s="88" t="s">
        <v>29</v>
      </c>
      <c r="T13" s="87" t="s">
        <v>29</v>
      </c>
    </row>
    <row r="14" spans="1:20" x14ac:dyDescent="0.25">
      <c r="A14" s="154"/>
      <c r="B14" s="32" t="s">
        <v>95</v>
      </c>
      <c r="C14" s="80" t="s">
        <v>29</v>
      </c>
      <c r="D14" s="35" t="s">
        <v>29</v>
      </c>
      <c r="E14" s="88" t="s">
        <v>29</v>
      </c>
      <c r="F14" s="35" t="s">
        <v>29</v>
      </c>
      <c r="G14" s="88" t="s">
        <v>29</v>
      </c>
      <c r="H14" s="87" t="s">
        <v>29</v>
      </c>
      <c r="I14" s="80" t="s">
        <v>29</v>
      </c>
      <c r="J14" s="35" t="s">
        <v>29</v>
      </c>
      <c r="K14" s="88" t="s">
        <v>29</v>
      </c>
      <c r="L14" s="35" t="s">
        <v>29</v>
      </c>
      <c r="M14" s="88" t="s">
        <v>29</v>
      </c>
      <c r="N14" s="87" t="s">
        <v>29</v>
      </c>
      <c r="O14" s="80" t="s">
        <v>29</v>
      </c>
      <c r="P14" s="35" t="s">
        <v>29</v>
      </c>
      <c r="Q14" s="88" t="s">
        <v>29</v>
      </c>
      <c r="R14" s="35" t="s">
        <v>29</v>
      </c>
      <c r="S14" s="88" t="s">
        <v>29</v>
      </c>
      <c r="T14" s="87" t="s">
        <v>29</v>
      </c>
    </row>
    <row r="15" spans="1:20" s="68" customFormat="1" x14ac:dyDescent="0.25">
      <c r="A15" s="155"/>
      <c r="B15" s="69" t="s">
        <v>27</v>
      </c>
      <c r="C15" s="78">
        <f>IFERROR(SUM(C10:C14), "--")</f>
        <v>4</v>
      </c>
      <c r="D15" s="70">
        <f>IFERROR(SUM(D10:D14), "--")</f>
        <v>4</v>
      </c>
      <c r="E15" s="71">
        <f>IFERROR(D15/C15, "--")</f>
        <v>1</v>
      </c>
      <c r="F15" s="70">
        <f>IFERROR(SUM(F10:F14), "--")</f>
        <v>4</v>
      </c>
      <c r="G15" s="71">
        <f>IFERROR(F15/C15, "--")</f>
        <v>1</v>
      </c>
      <c r="H15" s="72" t="s">
        <v>29</v>
      </c>
      <c r="I15" s="78">
        <f>IFERROR(SUM(I10:I14), "--")</f>
        <v>0</v>
      </c>
      <c r="J15" s="70">
        <f>IFERROR(SUM(J10:J14), "--")</f>
        <v>0</v>
      </c>
      <c r="K15" s="71" t="str">
        <f>IFERROR(J15/I15, "--")</f>
        <v>--</v>
      </c>
      <c r="L15" s="70">
        <f>IFERROR(SUM(L10:L14), "--")</f>
        <v>0</v>
      </c>
      <c r="M15" s="71" t="str">
        <f>IFERROR(L15/I15, "--")</f>
        <v>--</v>
      </c>
      <c r="N15" s="72" t="s">
        <v>29</v>
      </c>
      <c r="O15" s="78">
        <f>IFERROR(SUM(O10:O14), "--")</f>
        <v>0</v>
      </c>
      <c r="P15" s="70">
        <f>IFERROR(SUM(P10:P14), "--")</f>
        <v>0</v>
      </c>
      <c r="Q15" s="71" t="str">
        <f>IFERROR(P15/O15, "--")</f>
        <v>--</v>
      </c>
      <c r="R15" s="70">
        <f>IFERROR(SUM(R10:R14), "--")</f>
        <v>0</v>
      </c>
      <c r="S15" s="71" t="str">
        <f>IFERROR(R15/O15, "--")</f>
        <v>--</v>
      </c>
      <c r="T15" s="72" t="s">
        <v>29</v>
      </c>
    </row>
    <row r="16" spans="1:20" x14ac:dyDescent="0.25">
      <c r="A16" s="174" t="s">
        <v>13</v>
      </c>
      <c r="B16" s="7" t="s">
        <v>91</v>
      </c>
      <c r="C16" s="75">
        <v>2</v>
      </c>
      <c r="D16" s="30">
        <v>2</v>
      </c>
      <c r="E16" s="25">
        <v>1</v>
      </c>
      <c r="F16" s="30">
        <v>2</v>
      </c>
      <c r="G16" s="25">
        <v>1</v>
      </c>
      <c r="H16" s="31">
        <v>2.5</v>
      </c>
      <c r="I16" s="117" t="s">
        <v>29</v>
      </c>
      <c r="J16" s="118" t="s">
        <v>29</v>
      </c>
      <c r="K16" s="28" t="s">
        <v>29</v>
      </c>
      <c r="L16" s="118" t="s">
        <v>29</v>
      </c>
      <c r="M16" s="28" t="s">
        <v>29</v>
      </c>
      <c r="N16" s="119" t="s">
        <v>29</v>
      </c>
      <c r="O16" s="117" t="s">
        <v>29</v>
      </c>
      <c r="P16" s="118" t="s">
        <v>29</v>
      </c>
      <c r="Q16" s="28" t="s">
        <v>29</v>
      </c>
      <c r="R16" s="118" t="s">
        <v>29</v>
      </c>
      <c r="S16" s="28" t="s">
        <v>29</v>
      </c>
      <c r="T16" s="119" t="s">
        <v>29</v>
      </c>
    </row>
    <row r="17" spans="1:20" x14ac:dyDescent="0.25">
      <c r="A17" s="175"/>
      <c r="B17" s="7" t="s">
        <v>92</v>
      </c>
      <c r="C17" s="75">
        <v>1</v>
      </c>
      <c r="D17" s="30">
        <v>1</v>
      </c>
      <c r="E17" s="25">
        <v>1</v>
      </c>
      <c r="F17" s="30">
        <v>1</v>
      </c>
      <c r="G17" s="25">
        <v>1</v>
      </c>
      <c r="H17" s="31">
        <v>4</v>
      </c>
      <c r="I17" s="117" t="s">
        <v>29</v>
      </c>
      <c r="J17" s="118" t="s">
        <v>29</v>
      </c>
      <c r="K17" s="28" t="s">
        <v>29</v>
      </c>
      <c r="L17" s="118" t="s">
        <v>29</v>
      </c>
      <c r="M17" s="28" t="s">
        <v>29</v>
      </c>
      <c r="N17" s="119" t="s">
        <v>29</v>
      </c>
      <c r="O17" s="117" t="s">
        <v>29</v>
      </c>
      <c r="P17" s="118" t="s">
        <v>29</v>
      </c>
      <c r="Q17" s="28" t="s">
        <v>29</v>
      </c>
      <c r="R17" s="118" t="s">
        <v>29</v>
      </c>
      <c r="S17" s="28" t="s">
        <v>29</v>
      </c>
      <c r="T17" s="119" t="s">
        <v>29</v>
      </c>
    </row>
    <row r="18" spans="1:20" x14ac:dyDescent="0.25">
      <c r="A18" s="175"/>
      <c r="B18" s="7" t="s">
        <v>93</v>
      </c>
      <c r="C18" s="117" t="s">
        <v>29</v>
      </c>
      <c r="D18" s="118" t="s">
        <v>29</v>
      </c>
      <c r="E18" s="28" t="s">
        <v>29</v>
      </c>
      <c r="F18" s="118" t="s">
        <v>29</v>
      </c>
      <c r="G18" s="28" t="s">
        <v>29</v>
      </c>
      <c r="H18" s="119" t="s">
        <v>29</v>
      </c>
      <c r="I18" s="117" t="s">
        <v>29</v>
      </c>
      <c r="J18" s="118" t="s">
        <v>29</v>
      </c>
      <c r="K18" s="28" t="s">
        <v>29</v>
      </c>
      <c r="L18" s="118" t="s">
        <v>29</v>
      </c>
      <c r="M18" s="28" t="s">
        <v>29</v>
      </c>
      <c r="N18" s="119" t="s">
        <v>29</v>
      </c>
      <c r="O18" s="117" t="s">
        <v>29</v>
      </c>
      <c r="P18" s="118" t="s">
        <v>29</v>
      </c>
      <c r="Q18" s="28" t="s">
        <v>29</v>
      </c>
      <c r="R18" s="118" t="s">
        <v>29</v>
      </c>
      <c r="S18" s="28" t="s">
        <v>29</v>
      </c>
      <c r="T18" s="119" t="s">
        <v>29</v>
      </c>
    </row>
    <row r="19" spans="1:20" x14ac:dyDescent="0.25">
      <c r="A19" s="175"/>
      <c r="B19" s="7" t="s">
        <v>94</v>
      </c>
      <c r="C19" s="117" t="s">
        <v>29</v>
      </c>
      <c r="D19" s="118" t="s">
        <v>29</v>
      </c>
      <c r="E19" s="28" t="s">
        <v>29</v>
      </c>
      <c r="F19" s="118" t="s">
        <v>29</v>
      </c>
      <c r="G19" s="28" t="s">
        <v>29</v>
      </c>
      <c r="H19" s="119" t="s">
        <v>29</v>
      </c>
      <c r="I19" s="117" t="s">
        <v>29</v>
      </c>
      <c r="J19" s="118" t="s">
        <v>29</v>
      </c>
      <c r="K19" s="28" t="s">
        <v>29</v>
      </c>
      <c r="L19" s="118" t="s">
        <v>29</v>
      </c>
      <c r="M19" s="28" t="s">
        <v>29</v>
      </c>
      <c r="N19" s="119" t="s">
        <v>29</v>
      </c>
      <c r="O19" s="117" t="s">
        <v>29</v>
      </c>
      <c r="P19" s="118" t="s">
        <v>29</v>
      </c>
      <c r="Q19" s="28" t="s">
        <v>29</v>
      </c>
      <c r="R19" s="118" t="s">
        <v>29</v>
      </c>
      <c r="S19" s="28" t="s">
        <v>29</v>
      </c>
      <c r="T19" s="119" t="s">
        <v>29</v>
      </c>
    </row>
    <row r="20" spans="1:20" x14ac:dyDescent="0.25">
      <c r="A20" s="175"/>
      <c r="B20" s="7" t="s">
        <v>95</v>
      </c>
      <c r="C20" s="117" t="s">
        <v>29</v>
      </c>
      <c r="D20" s="118" t="s">
        <v>29</v>
      </c>
      <c r="E20" s="28" t="s">
        <v>29</v>
      </c>
      <c r="F20" s="118" t="s">
        <v>29</v>
      </c>
      <c r="G20" s="28" t="s">
        <v>29</v>
      </c>
      <c r="H20" s="119" t="s">
        <v>29</v>
      </c>
      <c r="I20" s="117" t="s">
        <v>29</v>
      </c>
      <c r="J20" s="118" t="s">
        <v>29</v>
      </c>
      <c r="K20" s="28" t="s">
        <v>29</v>
      </c>
      <c r="L20" s="118" t="s">
        <v>29</v>
      </c>
      <c r="M20" s="28" t="s">
        <v>29</v>
      </c>
      <c r="N20" s="119" t="s">
        <v>29</v>
      </c>
      <c r="O20" s="117" t="s">
        <v>29</v>
      </c>
      <c r="P20" s="118" t="s">
        <v>29</v>
      </c>
      <c r="Q20" s="28" t="s">
        <v>29</v>
      </c>
      <c r="R20" s="118" t="s">
        <v>29</v>
      </c>
      <c r="S20" s="28" t="s">
        <v>29</v>
      </c>
      <c r="T20" s="119" t="s">
        <v>29</v>
      </c>
    </row>
    <row r="21" spans="1:20" s="68" customFormat="1" x14ac:dyDescent="0.25">
      <c r="A21" s="176"/>
      <c r="B21" s="50" t="s">
        <v>27</v>
      </c>
      <c r="C21" s="76">
        <f>IFERROR(SUM(C16:C20), "--")</f>
        <v>3</v>
      </c>
      <c r="D21" s="64">
        <f>IFERROR(SUM(D16:D20), "--")</f>
        <v>3</v>
      </c>
      <c r="E21" s="65">
        <f>IFERROR(D21/C21, "--")</f>
        <v>1</v>
      </c>
      <c r="F21" s="64">
        <f>IFERROR(SUM(F16:F20), "--")</f>
        <v>3</v>
      </c>
      <c r="G21" s="65">
        <f>IFERROR(F21/C21, "--")</f>
        <v>1</v>
      </c>
      <c r="H21" s="67" t="s">
        <v>29</v>
      </c>
      <c r="I21" s="76">
        <f>IFERROR(SUM(I16:I20), "--")</f>
        <v>0</v>
      </c>
      <c r="J21" s="64">
        <f>IFERROR(SUM(J16:J20), "--")</f>
        <v>0</v>
      </c>
      <c r="K21" s="65" t="str">
        <f>IFERROR(J21/I21, "--")</f>
        <v>--</v>
      </c>
      <c r="L21" s="64">
        <f>IFERROR(SUM(L16:L20), "--")</f>
        <v>0</v>
      </c>
      <c r="M21" s="65" t="str">
        <f>IFERROR(L21/I21, "--")</f>
        <v>--</v>
      </c>
      <c r="N21" s="67" t="s">
        <v>29</v>
      </c>
      <c r="O21" s="76">
        <f>IFERROR(SUM(O16:O20), "--")</f>
        <v>0</v>
      </c>
      <c r="P21" s="64">
        <f>IFERROR(SUM(P16:P20), "--")</f>
        <v>0</v>
      </c>
      <c r="Q21" s="65" t="str">
        <f>IFERROR(P21/O21, "--")</f>
        <v>--</v>
      </c>
      <c r="R21" s="64">
        <f>IFERROR(SUM(R16:R20), "--")</f>
        <v>0</v>
      </c>
      <c r="S21" s="65" t="str">
        <f>IFERROR(R21/O21, "--")</f>
        <v>--</v>
      </c>
      <c r="T21" s="67" t="s">
        <v>29</v>
      </c>
    </row>
    <row r="22" spans="1:20" x14ac:dyDescent="0.25">
      <c r="A22" s="147" t="s">
        <v>14</v>
      </c>
      <c r="B22" s="32" t="s">
        <v>91</v>
      </c>
      <c r="C22" s="77">
        <v>1</v>
      </c>
      <c r="D22" s="33">
        <v>0</v>
      </c>
      <c r="E22" s="55">
        <v>0</v>
      </c>
      <c r="F22" s="33">
        <v>0</v>
      </c>
      <c r="G22" s="55">
        <v>0</v>
      </c>
      <c r="H22" s="34" t="s">
        <v>29</v>
      </c>
      <c r="I22" s="80" t="s">
        <v>29</v>
      </c>
      <c r="J22" s="35" t="s">
        <v>29</v>
      </c>
      <c r="K22" s="88" t="s">
        <v>29</v>
      </c>
      <c r="L22" s="35" t="s">
        <v>29</v>
      </c>
      <c r="M22" s="88" t="s">
        <v>29</v>
      </c>
      <c r="N22" s="87" t="s">
        <v>29</v>
      </c>
      <c r="O22" s="80" t="s">
        <v>29</v>
      </c>
      <c r="P22" s="35" t="s">
        <v>29</v>
      </c>
      <c r="Q22" s="88" t="s">
        <v>29</v>
      </c>
      <c r="R22" s="35" t="s">
        <v>29</v>
      </c>
      <c r="S22" s="88" t="s">
        <v>29</v>
      </c>
      <c r="T22" s="87" t="s">
        <v>29</v>
      </c>
    </row>
    <row r="23" spans="1:20" x14ac:dyDescent="0.25">
      <c r="A23" s="148"/>
      <c r="B23" s="32" t="s">
        <v>92</v>
      </c>
      <c r="C23" s="80" t="s">
        <v>29</v>
      </c>
      <c r="D23" s="35" t="s">
        <v>29</v>
      </c>
      <c r="E23" s="88" t="s">
        <v>29</v>
      </c>
      <c r="F23" s="35" t="s">
        <v>29</v>
      </c>
      <c r="G23" s="88" t="s">
        <v>29</v>
      </c>
      <c r="H23" s="87" t="s">
        <v>29</v>
      </c>
      <c r="I23" s="80" t="s">
        <v>29</v>
      </c>
      <c r="J23" s="35" t="s">
        <v>29</v>
      </c>
      <c r="K23" s="88" t="s">
        <v>29</v>
      </c>
      <c r="L23" s="35" t="s">
        <v>29</v>
      </c>
      <c r="M23" s="88" t="s">
        <v>29</v>
      </c>
      <c r="N23" s="87" t="s">
        <v>29</v>
      </c>
      <c r="O23" s="80" t="s">
        <v>29</v>
      </c>
      <c r="P23" s="35" t="s">
        <v>29</v>
      </c>
      <c r="Q23" s="88" t="s">
        <v>29</v>
      </c>
      <c r="R23" s="35" t="s">
        <v>29</v>
      </c>
      <c r="S23" s="88" t="s">
        <v>29</v>
      </c>
      <c r="T23" s="87" t="s">
        <v>29</v>
      </c>
    </row>
    <row r="24" spans="1:20" x14ac:dyDescent="0.25">
      <c r="A24" s="148"/>
      <c r="B24" s="32" t="s">
        <v>93</v>
      </c>
      <c r="C24" s="80" t="s">
        <v>29</v>
      </c>
      <c r="D24" s="35" t="s">
        <v>29</v>
      </c>
      <c r="E24" s="88" t="s">
        <v>29</v>
      </c>
      <c r="F24" s="35" t="s">
        <v>29</v>
      </c>
      <c r="G24" s="88" t="s">
        <v>29</v>
      </c>
      <c r="H24" s="87" t="s">
        <v>29</v>
      </c>
      <c r="I24" s="80" t="s">
        <v>29</v>
      </c>
      <c r="J24" s="35" t="s">
        <v>29</v>
      </c>
      <c r="K24" s="88" t="s">
        <v>29</v>
      </c>
      <c r="L24" s="35" t="s">
        <v>29</v>
      </c>
      <c r="M24" s="88" t="s">
        <v>29</v>
      </c>
      <c r="N24" s="87" t="s">
        <v>29</v>
      </c>
      <c r="O24" s="80" t="s">
        <v>29</v>
      </c>
      <c r="P24" s="35" t="s">
        <v>29</v>
      </c>
      <c r="Q24" s="88" t="s">
        <v>29</v>
      </c>
      <c r="R24" s="35" t="s">
        <v>29</v>
      </c>
      <c r="S24" s="88" t="s">
        <v>29</v>
      </c>
      <c r="T24" s="87" t="s">
        <v>29</v>
      </c>
    </row>
    <row r="25" spans="1:20" x14ac:dyDescent="0.25">
      <c r="A25" s="148"/>
      <c r="B25" s="32" t="s">
        <v>94</v>
      </c>
      <c r="C25" s="80" t="s">
        <v>29</v>
      </c>
      <c r="D25" s="35" t="s">
        <v>29</v>
      </c>
      <c r="E25" s="88" t="s">
        <v>29</v>
      </c>
      <c r="F25" s="35" t="s">
        <v>29</v>
      </c>
      <c r="G25" s="88" t="s">
        <v>29</v>
      </c>
      <c r="H25" s="87" t="s">
        <v>29</v>
      </c>
      <c r="I25" s="80" t="s">
        <v>29</v>
      </c>
      <c r="J25" s="35" t="s">
        <v>29</v>
      </c>
      <c r="K25" s="88" t="s">
        <v>29</v>
      </c>
      <c r="L25" s="35" t="s">
        <v>29</v>
      </c>
      <c r="M25" s="88" t="s">
        <v>29</v>
      </c>
      <c r="N25" s="87" t="s">
        <v>29</v>
      </c>
      <c r="O25" s="80" t="s">
        <v>29</v>
      </c>
      <c r="P25" s="35" t="s">
        <v>29</v>
      </c>
      <c r="Q25" s="88" t="s">
        <v>29</v>
      </c>
      <c r="R25" s="35" t="s">
        <v>29</v>
      </c>
      <c r="S25" s="88" t="s">
        <v>29</v>
      </c>
      <c r="T25" s="87" t="s">
        <v>29</v>
      </c>
    </row>
    <row r="26" spans="1:20" x14ac:dyDescent="0.25">
      <c r="A26" s="148"/>
      <c r="B26" s="32" t="s">
        <v>95</v>
      </c>
      <c r="C26" s="77">
        <v>1</v>
      </c>
      <c r="D26" s="33">
        <v>0</v>
      </c>
      <c r="E26" s="55">
        <v>0</v>
      </c>
      <c r="F26" s="33">
        <v>0</v>
      </c>
      <c r="G26" s="55">
        <v>0</v>
      </c>
      <c r="H26" s="34" t="s">
        <v>29</v>
      </c>
      <c r="I26" s="80" t="s">
        <v>29</v>
      </c>
      <c r="J26" s="35" t="s">
        <v>29</v>
      </c>
      <c r="K26" s="88" t="s">
        <v>29</v>
      </c>
      <c r="L26" s="35" t="s">
        <v>29</v>
      </c>
      <c r="M26" s="88" t="s">
        <v>29</v>
      </c>
      <c r="N26" s="87" t="s">
        <v>29</v>
      </c>
      <c r="O26" s="80" t="s">
        <v>29</v>
      </c>
      <c r="P26" s="35" t="s">
        <v>29</v>
      </c>
      <c r="Q26" s="88" t="s">
        <v>29</v>
      </c>
      <c r="R26" s="35" t="s">
        <v>29</v>
      </c>
      <c r="S26" s="88" t="s">
        <v>29</v>
      </c>
      <c r="T26" s="87" t="s">
        <v>29</v>
      </c>
    </row>
    <row r="27" spans="1:20" s="68" customFormat="1" x14ac:dyDescent="0.25">
      <c r="A27" s="149"/>
      <c r="B27" s="69" t="s">
        <v>27</v>
      </c>
      <c r="C27" s="78">
        <f>IFERROR(SUM(C22:C26), "--")</f>
        <v>2</v>
      </c>
      <c r="D27" s="70">
        <f>IFERROR(SUM(D22:D26), "--")</f>
        <v>0</v>
      </c>
      <c r="E27" s="71">
        <f>IFERROR(D27/C27, "--")</f>
        <v>0</v>
      </c>
      <c r="F27" s="70">
        <f>IFERROR(SUM(F22:F26), "--")</f>
        <v>0</v>
      </c>
      <c r="G27" s="71">
        <f>IFERROR(F27/C27, "--")</f>
        <v>0</v>
      </c>
      <c r="H27" s="72" t="s">
        <v>29</v>
      </c>
      <c r="I27" s="78">
        <f>IFERROR(SUM(I22:I26), "--")</f>
        <v>0</v>
      </c>
      <c r="J27" s="70">
        <f>IFERROR(SUM(J22:J26), "--")</f>
        <v>0</v>
      </c>
      <c r="K27" s="71" t="str">
        <f>IFERROR(J27/I27, "--")</f>
        <v>--</v>
      </c>
      <c r="L27" s="70">
        <f>IFERROR(SUM(L22:L26), "--")</f>
        <v>0</v>
      </c>
      <c r="M27" s="71" t="str">
        <f>IFERROR(L27/I27, "--")</f>
        <v>--</v>
      </c>
      <c r="N27" s="72" t="s">
        <v>29</v>
      </c>
      <c r="O27" s="78">
        <f>IFERROR(SUM(O22:O26), "--")</f>
        <v>0</v>
      </c>
      <c r="P27" s="70">
        <f>IFERROR(SUM(P22:P26), "--")</f>
        <v>0</v>
      </c>
      <c r="Q27" s="71" t="str">
        <f>IFERROR(P27/O27, "--")</f>
        <v>--</v>
      </c>
      <c r="R27" s="70">
        <f>IFERROR(SUM(R22:R26), "--")</f>
        <v>0</v>
      </c>
      <c r="S27" s="71" t="str">
        <f>IFERROR(R27/O27, "--")</f>
        <v>--</v>
      </c>
      <c r="T27" s="72" t="s">
        <v>29</v>
      </c>
    </row>
    <row r="28" spans="1:20" x14ac:dyDescent="0.25">
      <c r="A28" s="174" t="s">
        <v>87</v>
      </c>
      <c r="B28" s="7" t="s">
        <v>91</v>
      </c>
      <c r="C28" s="75">
        <v>15</v>
      </c>
      <c r="D28" s="30">
        <v>13</v>
      </c>
      <c r="E28" s="25">
        <v>0.8666666666666667</v>
      </c>
      <c r="F28" s="30">
        <v>13</v>
      </c>
      <c r="G28" s="25">
        <v>0.8666666666666667</v>
      </c>
      <c r="H28" s="31">
        <v>3</v>
      </c>
      <c r="I28" s="117" t="s">
        <v>29</v>
      </c>
      <c r="J28" s="118" t="s">
        <v>29</v>
      </c>
      <c r="K28" s="28" t="s">
        <v>29</v>
      </c>
      <c r="L28" s="118" t="s">
        <v>29</v>
      </c>
      <c r="M28" s="28" t="s">
        <v>29</v>
      </c>
      <c r="N28" s="119" t="s">
        <v>29</v>
      </c>
      <c r="O28" s="117" t="s">
        <v>29</v>
      </c>
      <c r="P28" s="118" t="s">
        <v>29</v>
      </c>
      <c r="Q28" s="28" t="s">
        <v>29</v>
      </c>
      <c r="R28" s="118" t="s">
        <v>29</v>
      </c>
      <c r="S28" s="28" t="s">
        <v>29</v>
      </c>
      <c r="T28" s="119" t="s">
        <v>29</v>
      </c>
    </row>
    <row r="29" spans="1:20" x14ac:dyDescent="0.25">
      <c r="A29" s="175"/>
      <c r="B29" s="7" t="s">
        <v>92</v>
      </c>
      <c r="C29" s="75">
        <v>22</v>
      </c>
      <c r="D29" s="30">
        <v>22</v>
      </c>
      <c r="E29" s="25">
        <v>1</v>
      </c>
      <c r="F29" s="30">
        <v>21</v>
      </c>
      <c r="G29" s="25">
        <v>0.95454545454545459</v>
      </c>
      <c r="H29" s="31">
        <v>3</v>
      </c>
      <c r="I29" s="117" t="s">
        <v>29</v>
      </c>
      <c r="J29" s="118" t="s">
        <v>29</v>
      </c>
      <c r="K29" s="28" t="s">
        <v>29</v>
      </c>
      <c r="L29" s="118" t="s">
        <v>29</v>
      </c>
      <c r="M29" s="28" t="s">
        <v>29</v>
      </c>
      <c r="N29" s="119" t="s">
        <v>29</v>
      </c>
      <c r="O29" s="117" t="s">
        <v>29</v>
      </c>
      <c r="P29" s="118" t="s">
        <v>29</v>
      </c>
      <c r="Q29" s="28" t="s">
        <v>29</v>
      </c>
      <c r="R29" s="118" t="s">
        <v>29</v>
      </c>
      <c r="S29" s="28" t="s">
        <v>29</v>
      </c>
      <c r="T29" s="119" t="s">
        <v>29</v>
      </c>
    </row>
    <row r="30" spans="1:20" x14ac:dyDescent="0.25">
      <c r="A30" s="175"/>
      <c r="B30" s="7" t="s">
        <v>93</v>
      </c>
      <c r="C30" s="75">
        <v>18</v>
      </c>
      <c r="D30" s="30">
        <v>18</v>
      </c>
      <c r="E30" s="25">
        <v>1</v>
      </c>
      <c r="F30" s="30">
        <v>13</v>
      </c>
      <c r="G30" s="25">
        <v>0.72222222222222221</v>
      </c>
      <c r="H30" s="31">
        <v>2.0555555555555554</v>
      </c>
      <c r="I30" s="117" t="s">
        <v>29</v>
      </c>
      <c r="J30" s="118" t="s">
        <v>29</v>
      </c>
      <c r="K30" s="28" t="s">
        <v>29</v>
      </c>
      <c r="L30" s="118" t="s">
        <v>29</v>
      </c>
      <c r="M30" s="28" t="s">
        <v>29</v>
      </c>
      <c r="N30" s="119" t="s">
        <v>29</v>
      </c>
      <c r="O30" s="117" t="s">
        <v>29</v>
      </c>
      <c r="P30" s="118" t="s">
        <v>29</v>
      </c>
      <c r="Q30" s="28" t="s">
        <v>29</v>
      </c>
      <c r="R30" s="118" t="s">
        <v>29</v>
      </c>
      <c r="S30" s="28" t="s">
        <v>29</v>
      </c>
      <c r="T30" s="119" t="s">
        <v>29</v>
      </c>
    </row>
    <row r="31" spans="1:20" x14ac:dyDescent="0.25">
      <c r="A31" s="175"/>
      <c r="B31" s="7" t="s">
        <v>94</v>
      </c>
      <c r="C31" s="75">
        <v>7</v>
      </c>
      <c r="D31" s="30">
        <v>4</v>
      </c>
      <c r="E31" s="25">
        <v>0.5714285714285714</v>
      </c>
      <c r="F31" s="30">
        <v>2</v>
      </c>
      <c r="G31" s="25">
        <v>0.2857142857142857</v>
      </c>
      <c r="H31" s="31">
        <v>1.35</v>
      </c>
      <c r="I31" s="117" t="s">
        <v>29</v>
      </c>
      <c r="J31" s="118" t="s">
        <v>29</v>
      </c>
      <c r="K31" s="28" t="s">
        <v>29</v>
      </c>
      <c r="L31" s="118" t="s">
        <v>29</v>
      </c>
      <c r="M31" s="28" t="s">
        <v>29</v>
      </c>
      <c r="N31" s="119" t="s">
        <v>29</v>
      </c>
      <c r="O31" s="117" t="s">
        <v>29</v>
      </c>
      <c r="P31" s="118" t="s">
        <v>29</v>
      </c>
      <c r="Q31" s="28" t="s">
        <v>29</v>
      </c>
      <c r="R31" s="118" t="s">
        <v>29</v>
      </c>
      <c r="S31" s="28" t="s">
        <v>29</v>
      </c>
      <c r="T31" s="119" t="s">
        <v>29</v>
      </c>
    </row>
    <row r="32" spans="1:20" x14ac:dyDescent="0.25">
      <c r="A32" s="175"/>
      <c r="B32" s="7" t="s">
        <v>95</v>
      </c>
      <c r="C32" s="75">
        <v>19</v>
      </c>
      <c r="D32" s="30">
        <v>17</v>
      </c>
      <c r="E32" s="25">
        <v>0.89473684210526316</v>
      </c>
      <c r="F32" s="30">
        <v>12</v>
      </c>
      <c r="G32" s="25">
        <v>0.63157894736842102</v>
      </c>
      <c r="H32" s="31">
        <v>1.976470588235294</v>
      </c>
      <c r="I32" s="117" t="s">
        <v>29</v>
      </c>
      <c r="J32" s="118" t="s">
        <v>29</v>
      </c>
      <c r="K32" s="28" t="s">
        <v>29</v>
      </c>
      <c r="L32" s="118" t="s">
        <v>29</v>
      </c>
      <c r="M32" s="28" t="s">
        <v>29</v>
      </c>
      <c r="N32" s="119" t="s">
        <v>29</v>
      </c>
      <c r="O32" s="117" t="s">
        <v>29</v>
      </c>
      <c r="P32" s="118" t="s">
        <v>29</v>
      </c>
      <c r="Q32" s="28" t="s">
        <v>29</v>
      </c>
      <c r="R32" s="118" t="s">
        <v>29</v>
      </c>
      <c r="S32" s="28" t="s">
        <v>29</v>
      </c>
      <c r="T32" s="119" t="s">
        <v>29</v>
      </c>
    </row>
    <row r="33" spans="1:20" s="68" customFormat="1" x14ac:dyDescent="0.25">
      <c r="A33" s="176"/>
      <c r="B33" s="50" t="s">
        <v>27</v>
      </c>
      <c r="C33" s="76">
        <f>IFERROR(SUM(C28:C32), "--")</f>
        <v>81</v>
      </c>
      <c r="D33" s="64">
        <f>IFERROR(SUM(D28:D32), "--")</f>
        <v>74</v>
      </c>
      <c r="E33" s="65">
        <f>IFERROR(D33/C33, "--")</f>
        <v>0.9135802469135802</v>
      </c>
      <c r="F33" s="64">
        <f>IFERROR(SUM(F28:F32), "--")</f>
        <v>61</v>
      </c>
      <c r="G33" s="65">
        <f>IFERROR(F33/C33, "--")</f>
        <v>0.75308641975308643</v>
      </c>
      <c r="H33" s="67" t="s">
        <v>29</v>
      </c>
      <c r="I33" s="76">
        <f>IFERROR(SUM(I28:I32), "--")</f>
        <v>0</v>
      </c>
      <c r="J33" s="64">
        <f>IFERROR(SUM(J28:J32), "--")</f>
        <v>0</v>
      </c>
      <c r="K33" s="65" t="str">
        <f>IFERROR(J33/I33, "--")</f>
        <v>--</v>
      </c>
      <c r="L33" s="64">
        <f>IFERROR(SUM(L28:L32), "--")</f>
        <v>0</v>
      </c>
      <c r="M33" s="65" t="str">
        <f>IFERROR(L33/I33, "--")</f>
        <v>--</v>
      </c>
      <c r="N33" s="67" t="s">
        <v>29</v>
      </c>
      <c r="O33" s="76">
        <f>IFERROR(SUM(O28:O32), "--")</f>
        <v>0</v>
      </c>
      <c r="P33" s="64">
        <f>IFERROR(SUM(P28:P32), "--")</f>
        <v>0</v>
      </c>
      <c r="Q33" s="65" t="str">
        <f>IFERROR(P33/O33, "--")</f>
        <v>--</v>
      </c>
      <c r="R33" s="64">
        <f>IFERROR(SUM(R28:R32), "--")</f>
        <v>0</v>
      </c>
      <c r="S33" s="65" t="str">
        <f>IFERROR(R33/O33, "--")</f>
        <v>--</v>
      </c>
      <c r="T33" s="67" t="s">
        <v>29</v>
      </c>
    </row>
    <row r="34" spans="1:20" x14ac:dyDescent="0.25">
      <c r="A34" s="147" t="s">
        <v>15</v>
      </c>
      <c r="B34" s="32" t="s">
        <v>91</v>
      </c>
      <c r="C34" s="80" t="s">
        <v>29</v>
      </c>
      <c r="D34" s="35" t="s">
        <v>29</v>
      </c>
      <c r="E34" s="88" t="s">
        <v>29</v>
      </c>
      <c r="F34" s="35" t="s">
        <v>29</v>
      </c>
      <c r="G34" s="88" t="s">
        <v>29</v>
      </c>
      <c r="H34" s="87" t="s">
        <v>29</v>
      </c>
      <c r="I34" s="80" t="s">
        <v>29</v>
      </c>
      <c r="J34" s="35" t="s">
        <v>29</v>
      </c>
      <c r="K34" s="88" t="s">
        <v>29</v>
      </c>
      <c r="L34" s="35" t="s">
        <v>29</v>
      </c>
      <c r="M34" s="88" t="s">
        <v>29</v>
      </c>
      <c r="N34" s="87" t="s">
        <v>29</v>
      </c>
      <c r="O34" s="80" t="s">
        <v>29</v>
      </c>
      <c r="P34" s="35" t="s">
        <v>29</v>
      </c>
      <c r="Q34" s="88" t="s">
        <v>29</v>
      </c>
      <c r="R34" s="35" t="s">
        <v>29</v>
      </c>
      <c r="S34" s="88" t="s">
        <v>29</v>
      </c>
      <c r="T34" s="87" t="s">
        <v>29</v>
      </c>
    </row>
    <row r="35" spans="1:20" x14ac:dyDescent="0.25">
      <c r="A35" s="148"/>
      <c r="B35" s="32" t="s">
        <v>92</v>
      </c>
      <c r="C35" s="80" t="s">
        <v>29</v>
      </c>
      <c r="D35" s="35" t="s">
        <v>29</v>
      </c>
      <c r="E35" s="88" t="s">
        <v>29</v>
      </c>
      <c r="F35" s="35" t="s">
        <v>29</v>
      </c>
      <c r="G35" s="88" t="s">
        <v>29</v>
      </c>
      <c r="H35" s="87" t="s">
        <v>29</v>
      </c>
      <c r="I35" s="80" t="s">
        <v>29</v>
      </c>
      <c r="J35" s="35" t="s">
        <v>29</v>
      </c>
      <c r="K35" s="88" t="s">
        <v>29</v>
      </c>
      <c r="L35" s="35" t="s">
        <v>29</v>
      </c>
      <c r="M35" s="88" t="s">
        <v>29</v>
      </c>
      <c r="N35" s="87" t="s">
        <v>29</v>
      </c>
      <c r="O35" s="80" t="s">
        <v>29</v>
      </c>
      <c r="P35" s="35" t="s">
        <v>29</v>
      </c>
      <c r="Q35" s="88" t="s">
        <v>29</v>
      </c>
      <c r="R35" s="35" t="s">
        <v>29</v>
      </c>
      <c r="S35" s="88" t="s">
        <v>29</v>
      </c>
      <c r="T35" s="87" t="s">
        <v>29</v>
      </c>
    </row>
    <row r="36" spans="1:20" x14ac:dyDescent="0.25">
      <c r="A36" s="148"/>
      <c r="B36" s="32" t="s">
        <v>93</v>
      </c>
      <c r="C36" s="80" t="s">
        <v>29</v>
      </c>
      <c r="D36" s="35" t="s">
        <v>29</v>
      </c>
      <c r="E36" s="88" t="s">
        <v>29</v>
      </c>
      <c r="F36" s="35" t="s">
        <v>29</v>
      </c>
      <c r="G36" s="88" t="s">
        <v>29</v>
      </c>
      <c r="H36" s="87" t="s">
        <v>29</v>
      </c>
      <c r="I36" s="80" t="s">
        <v>29</v>
      </c>
      <c r="J36" s="35" t="s">
        <v>29</v>
      </c>
      <c r="K36" s="88" t="s">
        <v>29</v>
      </c>
      <c r="L36" s="35" t="s">
        <v>29</v>
      </c>
      <c r="M36" s="88" t="s">
        <v>29</v>
      </c>
      <c r="N36" s="87" t="s">
        <v>29</v>
      </c>
      <c r="O36" s="80" t="s">
        <v>29</v>
      </c>
      <c r="P36" s="35" t="s">
        <v>29</v>
      </c>
      <c r="Q36" s="88" t="s">
        <v>29</v>
      </c>
      <c r="R36" s="35" t="s">
        <v>29</v>
      </c>
      <c r="S36" s="88" t="s">
        <v>29</v>
      </c>
      <c r="T36" s="87" t="s">
        <v>29</v>
      </c>
    </row>
    <row r="37" spans="1:20" x14ac:dyDescent="0.25">
      <c r="A37" s="148"/>
      <c r="B37" s="32" t="s">
        <v>94</v>
      </c>
      <c r="C37" s="77">
        <v>1</v>
      </c>
      <c r="D37" s="33">
        <v>1</v>
      </c>
      <c r="E37" s="55">
        <v>1</v>
      </c>
      <c r="F37" s="33">
        <v>0</v>
      </c>
      <c r="G37" s="55">
        <v>0</v>
      </c>
      <c r="H37" s="34">
        <v>1</v>
      </c>
      <c r="I37" s="80" t="s">
        <v>29</v>
      </c>
      <c r="J37" s="35" t="s">
        <v>29</v>
      </c>
      <c r="K37" s="88" t="s">
        <v>29</v>
      </c>
      <c r="L37" s="35" t="s">
        <v>29</v>
      </c>
      <c r="M37" s="88" t="s">
        <v>29</v>
      </c>
      <c r="N37" s="87" t="s">
        <v>29</v>
      </c>
      <c r="O37" s="80" t="s">
        <v>29</v>
      </c>
      <c r="P37" s="35" t="s">
        <v>29</v>
      </c>
      <c r="Q37" s="88" t="s">
        <v>29</v>
      </c>
      <c r="R37" s="35" t="s">
        <v>29</v>
      </c>
      <c r="S37" s="88" t="s">
        <v>29</v>
      </c>
      <c r="T37" s="87" t="s">
        <v>29</v>
      </c>
    </row>
    <row r="38" spans="1:20" x14ac:dyDescent="0.25">
      <c r="A38" s="148"/>
      <c r="B38" s="32" t="s">
        <v>95</v>
      </c>
      <c r="C38" s="80" t="s">
        <v>29</v>
      </c>
      <c r="D38" s="35" t="s">
        <v>29</v>
      </c>
      <c r="E38" s="88" t="s">
        <v>29</v>
      </c>
      <c r="F38" s="35" t="s">
        <v>29</v>
      </c>
      <c r="G38" s="88" t="s">
        <v>29</v>
      </c>
      <c r="H38" s="87" t="s">
        <v>29</v>
      </c>
      <c r="I38" s="80" t="s">
        <v>29</v>
      </c>
      <c r="J38" s="35" t="s">
        <v>29</v>
      </c>
      <c r="K38" s="88" t="s">
        <v>29</v>
      </c>
      <c r="L38" s="35" t="s">
        <v>29</v>
      </c>
      <c r="M38" s="88" t="s">
        <v>29</v>
      </c>
      <c r="N38" s="87" t="s">
        <v>29</v>
      </c>
      <c r="O38" s="80" t="s">
        <v>29</v>
      </c>
      <c r="P38" s="35" t="s">
        <v>29</v>
      </c>
      <c r="Q38" s="88" t="s">
        <v>29</v>
      </c>
      <c r="R38" s="35" t="s">
        <v>29</v>
      </c>
      <c r="S38" s="88" t="s">
        <v>29</v>
      </c>
      <c r="T38" s="87" t="s">
        <v>29</v>
      </c>
    </row>
    <row r="39" spans="1:20" s="68" customFormat="1" x14ac:dyDescent="0.25">
      <c r="A39" s="149"/>
      <c r="B39" s="69" t="s">
        <v>27</v>
      </c>
      <c r="C39" s="78">
        <f>IFERROR(SUM(C34:C38), "--")</f>
        <v>1</v>
      </c>
      <c r="D39" s="70">
        <f>IFERROR(SUM(D34:D38), "--")</f>
        <v>1</v>
      </c>
      <c r="E39" s="71">
        <f>IFERROR(D39/C39, "--")</f>
        <v>1</v>
      </c>
      <c r="F39" s="70">
        <f>IFERROR(SUM(F34:F38), "--")</f>
        <v>0</v>
      </c>
      <c r="G39" s="71">
        <f>IFERROR(F39/C39, "--")</f>
        <v>0</v>
      </c>
      <c r="H39" s="72" t="s">
        <v>29</v>
      </c>
      <c r="I39" s="78">
        <f>IFERROR(SUM(I34:I38), "--")</f>
        <v>0</v>
      </c>
      <c r="J39" s="70">
        <f>IFERROR(SUM(J34:J38), "--")</f>
        <v>0</v>
      </c>
      <c r="K39" s="71" t="str">
        <f>IFERROR(J39/I39, "--")</f>
        <v>--</v>
      </c>
      <c r="L39" s="70">
        <f>IFERROR(SUM(L34:L38), "--")</f>
        <v>0</v>
      </c>
      <c r="M39" s="71" t="str">
        <f>IFERROR(L39/I39, "--")</f>
        <v>--</v>
      </c>
      <c r="N39" s="72" t="s">
        <v>29</v>
      </c>
      <c r="O39" s="78">
        <f>IFERROR(SUM(O34:O38), "--")</f>
        <v>0</v>
      </c>
      <c r="P39" s="70">
        <f>IFERROR(SUM(P34:P38), "--")</f>
        <v>0</v>
      </c>
      <c r="Q39" s="71" t="str">
        <f>IFERROR(P39/O39, "--")</f>
        <v>--</v>
      </c>
      <c r="R39" s="70">
        <f>IFERROR(SUM(R34:R38), "--")</f>
        <v>0</v>
      </c>
      <c r="S39" s="71" t="str">
        <f>IFERROR(R39/O39, "--")</f>
        <v>--</v>
      </c>
      <c r="T39" s="72" t="s">
        <v>29</v>
      </c>
    </row>
    <row r="40" spans="1:20" ht="15" customHeight="1" x14ac:dyDescent="0.25">
      <c r="A40" s="171" t="s">
        <v>51</v>
      </c>
      <c r="B40" s="7" t="s">
        <v>91</v>
      </c>
      <c r="C40" s="75">
        <v>19</v>
      </c>
      <c r="D40" s="30">
        <v>16</v>
      </c>
      <c r="E40" s="25">
        <v>0.84210526315789469</v>
      </c>
      <c r="F40" s="30">
        <v>15</v>
      </c>
      <c r="G40" s="25">
        <v>0.78947368421052633</v>
      </c>
      <c r="H40" s="31">
        <v>2.9375</v>
      </c>
      <c r="I40" s="117" t="s">
        <v>29</v>
      </c>
      <c r="J40" s="118" t="s">
        <v>29</v>
      </c>
      <c r="K40" s="28" t="s">
        <v>29</v>
      </c>
      <c r="L40" s="118" t="s">
        <v>29</v>
      </c>
      <c r="M40" s="28" t="s">
        <v>29</v>
      </c>
      <c r="N40" s="119" t="s">
        <v>29</v>
      </c>
      <c r="O40" s="117" t="s">
        <v>29</v>
      </c>
      <c r="P40" s="118" t="s">
        <v>29</v>
      </c>
      <c r="Q40" s="28" t="s">
        <v>29</v>
      </c>
      <c r="R40" s="118" t="s">
        <v>29</v>
      </c>
      <c r="S40" s="28" t="s">
        <v>29</v>
      </c>
      <c r="T40" s="119" t="s">
        <v>29</v>
      </c>
    </row>
    <row r="41" spans="1:20" x14ac:dyDescent="0.25">
      <c r="A41" s="172"/>
      <c r="B41" s="7" t="s">
        <v>92</v>
      </c>
      <c r="C41" s="75">
        <v>17</v>
      </c>
      <c r="D41" s="30">
        <v>15</v>
      </c>
      <c r="E41" s="25">
        <v>0.88235294117647056</v>
      </c>
      <c r="F41" s="30">
        <v>14</v>
      </c>
      <c r="G41" s="25">
        <v>0.82352941176470584</v>
      </c>
      <c r="H41" s="31">
        <v>2.9733333333333332</v>
      </c>
      <c r="I41" s="117" t="s">
        <v>29</v>
      </c>
      <c r="J41" s="118" t="s">
        <v>29</v>
      </c>
      <c r="K41" s="28" t="s">
        <v>29</v>
      </c>
      <c r="L41" s="118" t="s">
        <v>29</v>
      </c>
      <c r="M41" s="28" t="s">
        <v>29</v>
      </c>
      <c r="N41" s="119" t="s">
        <v>29</v>
      </c>
      <c r="O41" s="117" t="s">
        <v>29</v>
      </c>
      <c r="P41" s="118" t="s">
        <v>29</v>
      </c>
      <c r="Q41" s="28" t="s">
        <v>29</v>
      </c>
      <c r="R41" s="118" t="s">
        <v>29</v>
      </c>
      <c r="S41" s="28" t="s">
        <v>29</v>
      </c>
      <c r="T41" s="119" t="s">
        <v>29</v>
      </c>
    </row>
    <row r="42" spans="1:20" x14ac:dyDescent="0.25">
      <c r="A42" s="172"/>
      <c r="B42" s="7" t="s">
        <v>93</v>
      </c>
      <c r="C42" s="75">
        <v>21</v>
      </c>
      <c r="D42" s="30">
        <v>18</v>
      </c>
      <c r="E42" s="25">
        <v>0.8571428571428571</v>
      </c>
      <c r="F42" s="30">
        <v>16</v>
      </c>
      <c r="G42" s="25">
        <v>0.76190476190476186</v>
      </c>
      <c r="H42" s="31">
        <v>2.4444444444444446</v>
      </c>
      <c r="I42" s="117" t="s">
        <v>29</v>
      </c>
      <c r="J42" s="118" t="s">
        <v>29</v>
      </c>
      <c r="K42" s="28" t="s">
        <v>29</v>
      </c>
      <c r="L42" s="118" t="s">
        <v>29</v>
      </c>
      <c r="M42" s="28" t="s">
        <v>29</v>
      </c>
      <c r="N42" s="119" t="s">
        <v>29</v>
      </c>
      <c r="O42" s="117" t="s">
        <v>29</v>
      </c>
      <c r="P42" s="118" t="s">
        <v>29</v>
      </c>
      <c r="Q42" s="28" t="s">
        <v>29</v>
      </c>
      <c r="R42" s="118" t="s">
        <v>29</v>
      </c>
      <c r="S42" s="28" t="s">
        <v>29</v>
      </c>
      <c r="T42" s="119" t="s">
        <v>29</v>
      </c>
    </row>
    <row r="43" spans="1:20" x14ac:dyDescent="0.25">
      <c r="A43" s="172"/>
      <c r="B43" s="7" t="s">
        <v>94</v>
      </c>
      <c r="C43" s="75">
        <v>10</v>
      </c>
      <c r="D43" s="30">
        <v>10</v>
      </c>
      <c r="E43" s="25">
        <v>1</v>
      </c>
      <c r="F43" s="30">
        <v>7</v>
      </c>
      <c r="G43" s="25">
        <v>0.7</v>
      </c>
      <c r="H43" s="31">
        <v>2.6</v>
      </c>
      <c r="I43" s="117" t="s">
        <v>29</v>
      </c>
      <c r="J43" s="118" t="s">
        <v>29</v>
      </c>
      <c r="K43" s="28" t="s">
        <v>29</v>
      </c>
      <c r="L43" s="118" t="s">
        <v>29</v>
      </c>
      <c r="M43" s="28" t="s">
        <v>29</v>
      </c>
      <c r="N43" s="119" t="s">
        <v>29</v>
      </c>
      <c r="O43" s="117" t="s">
        <v>29</v>
      </c>
      <c r="P43" s="118" t="s">
        <v>29</v>
      </c>
      <c r="Q43" s="28" t="s">
        <v>29</v>
      </c>
      <c r="R43" s="118" t="s">
        <v>29</v>
      </c>
      <c r="S43" s="28" t="s">
        <v>29</v>
      </c>
      <c r="T43" s="119" t="s">
        <v>29</v>
      </c>
    </row>
    <row r="44" spans="1:20" x14ac:dyDescent="0.25">
      <c r="A44" s="172"/>
      <c r="B44" s="7" t="s">
        <v>95</v>
      </c>
      <c r="C44" s="75">
        <v>16</v>
      </c>
      <c r="D44" s="30">
        <v>15</v>
      </c>
      <c r="E44" s="25">
        <v>0.9375</v>
      </c>
      <c r="F44" s="30">
        <v>13</v>
      </c>
      <c r="G44" s="25">
        <v>0.8125</v>
      </c>
      <c r="H44" s="31">
        <v>2.64</v>
      </c>
      <c r="I44" s="117" t="s">
        <v>29</v>
      </c>
      <c r="J44" s="118" t="s">
        <v>29</v>
      </c>
      <c r="K44" s="28" t="s">
        <v>29</v>
      </c>
      <c r="L44" s="118" t="s">
        <v>29</v>
      </c>
      <c r="M44" s="28" t="s">
        <v>29</v>
      </c>
      <c r="N44" s="119" t="s">
        <v>29</v>
      </c>
      <c r="O44" s="117" t="s">
        <v>29</v>
      </c>
      <c r="P44" s="118" t="s">
        <v>29</v>
      </c>
      <c r="Q44" s="28" t="s">
        <v>29</v>
      </c>
      <c r="R44" s="118" t="s">
        <v>29</v>
      </c>
      <c r="S44" s="28" t="s">
        <v>29</v>
      </c>
      <c r="T44" s="119" t="s">
        <v>29</v>
      </c>
    </row>
    <row r="45" spans="1:20" s="68" customFormat="1" x14ac:dyDescent="0.25">
      <c r="A45" s="173"/>
      <c r="B45" s="50" t="s">
        <v>27</v>
      </c>
      <c r="C45" s="76">
        <f>IFERROR(SUM(C40:C44), "--")</f>
        <v>83</v>
      </c>
      <c r="D45" s="64">
        <f>IFERROR(SUM(D40:D44), "--")</f>
        <v>74</v>
      </c>
      <c r="E45" s="65">
        <f>IFERROR(D45/C45, "--")</f>
        <v>0.89156626506024095</v>
      </c>
      <c r="F45" s="64">
        <f>IFERROR(SUM(F40:F44), "--")</f>
        <v>65</v>
      </c>
      <c r="G45" s="65">
        <f>IFERROR(F45/C45, "--")</f>
        <v>0.7831325301204819</v>
      </c>
      <c r="H45" s="67" t="s">
        <v>29</v>
      </c>
      <c r="I45" s="76">
        <f>IFERROR(SUM(I40:I44), "--")</f>
        <v>0</v>
      </c>
      <c r="J45" s="64">
        <f>IFERROR(SUM(J40:J44), "--")</f>
        <v>0</v>
      </c>
      <c r="K45" s="65" t="str">
        <f>IFERROR(J45/I45, "--")</f>
        <v>--</v>
      </c>
      <c r="L45" s="64">
        <f>IFERROR(SUM(L40:L44), "--")</f>
        <v>0</v>
      </c>
      <c r="M45" s="65" t="str">
        <f>IFERROR(L45/I45, "--")</f>
        <v>--</v>
      </c>
      <c r="N45" s="67" t="s">
        <v>29</v>
      </c>
      <c r="O45" s="76">
        <f>IFERROR(SUM(O40:O44), "--")</f>
        <v>0</v>
      </c>
      <c r="P45" s="64">
        <f>IFERROR(SUM(P40:P44), "--")</f>
        <v>0</v>
      </c>
      <c r="Q45" s="65" t="str">
        <f>IFERROR(P45/O45, "--")</f>
        <v>--</v>
      </c>
      <c r="R45" s="64">
        <f>IFERROR(SUM(R40:R44), "--")</f>
        <v>0</v>
      </c>
      <c r="S45" s="65" t="str">
        <f>IFERROR(R45/O45, "--")</f>
        <v>--</v>
      </c>
      <c r="T45" s="67" t="s">
        <v>29</v>
      </c>
    </row>
    <row r="46" spans="1:20" ht="15" customHeight="1" x14ac:dyDescent="0.25">
      <c r="A46" s="153" t="s">
        <v>38</v>
      </c>
      <c r="B46" s="32" t="s">
        <v>91</v>
      </c>
      <c r="C46" s="80">
        <v>1</v>
      </c>
      <c r="D46" s="33">
        <v>1</v>
      </c>
      <c r="E46" s="55">
        <v>1</v>
      </c>
      <c r="F46" s="33">
        <v>1</v>
      </c>
      <c r="G46" s="55">
        <v>1</v>
      </c>
      <c r="H46" s="34">
        <v>3</v>
      </c>
      <c r="I46" s="80" t="s">
        <v>29</v>
      </c>
      <c r="J46" s="35" t="s">
        <v>29</v>
      </c>
      <c r="K46" s="88" t="s">
        <v>29</v>
      </c>
      <c r="L46" s="35" t="s">
        <v>29</v>
      </c>
      <c r="M46" s="88" t="s">
        <v>29</v>
      </c>
      <c r="N46" s="87" t="s">
        <v>29</v>
      </c>
      <c r="O46" s="80" t="s">
        <v>29</v>
      </c>
      <c r="P46" s="35" t="s">
        <v>29</v>
      </c>
      <c r="Q46" s="88" t="s">
        <v>29</v>
      </c>
      <c r="R46" s="35" t="s">
        <v>29</v>
      </c>
      <c r="S46" s="88" t="s">
        <v>29</v>
      </c>
      <c r="T46" s="87" t="s">
        <v>29</v>
      </c>
    </row>
    <row r="47" spans="1:20" x14ac:dyDescent="0.25">
      <c r="A47" s="154"/>
      <c r="B47" s="32" t="s">
        <v>92</v>
      </c>
      <c r="C47" s="77">
        <v>4</v>
      </c>
      <c r="D47" s="33">
        <v>4</v>
      </c>
      <c r="E47" s="55">
        <v>1</v>
      </c>
      <c r="F47" s="33">
        <v>3</v>
      </c>
      <c r="G47" s="55">
        <v>0.75</v>
      </c>
      <c r="H47" s="34">
        <v>2.5750000000000002</v>
      </c>
      <c r="I47" s="80" t="s">
        <v>29</v>
      </c>
      <c r="J47" s="35" t="s">
        <v>29</v>
      </c>
      <c r="K47" s="88" t="s">
        <v>29</v>
      </c>
      <c r="L47" s="35" t="s">
        <v>29</v>
      </c>
      <c r="M47" s="88" t="s">
        <v>29</v>
      </c>
      <c r="N47" s="87" t="s">
        <v>29</v>
      </c>
      <c r="O47" s="80" t="s">
        <v>29</v>
      </c>
      <c r="P47" s="35" t="s">
        <v>29</v>
      </c>
      <c r="Q47" s="88" t="s">
        <v>29</v>
      </c>
      <c r="R47" s="35" t="s">
        <v>29</v>
      </c>
      <c r="S47" s="88" t="s">
        <v>29</v>
      </c>
      <c r="T47" s="87" t="s">
        <v>29</v>
      </c>
    </row>
    <row r="48" spans="1:20" x14ac:dyDescent="0.25">
      <c r="A48" s="154"/>
      <c r="B48" s="32" t="s">
        <v>93</v>
      </c>
      <c r="C48" s="77">
        <v>10</v>
      </c>
      <c r="D48" s="33">
        <v>7</v>
      </c>
      <c r="E48" s="55">
        <v>0.7</v>
      </c>
      <c r="F48" s="33">
        <v>5</v>
      </c>
      <c r="G48" s="55">
        <v>0.5</v>
      </c>
      <c r="H48" s="34">
        <v>1.8571428571428572</v>
      </c>
      <c r="I48" s="80" t="s">
        <v>29</v>
      </c>
      <c r="J48" s="35" t="s">
        <v>29</v>
      </c>
      <c r="K48" s="88" t="s">
        <v>29</v>
      </c>
      <c r="L48" s="35" t="s">
        <v>29</v>
      </c>
      <c r="M48" s="88" t="s">
        <v>29</v>
      </c>
      <c r="N48" s="87" t="s">
        <v>29</v>
      </c>
      <c r="O48" s="80" t="s">
        <v>29</v>
      </c>
      <c r="P48" s="35" t="s">
        <v>29</v>
      </c>
      <c r="Q48" s="88" t="s">
        <v>29</v>
      </c>
      <c r="R48" s="35" t="s">
        <v>29</v>
      </c>
      <c r="S48" s="88" t="s">
        <v>29</v>
      </c>
      <c r="T48" s="87" t="s">
        <v>29</v>
      </c>
    </row>
    <row r="49" spans="1:20" x14ac:dyDescent="0.25">
      <c r="A49" s="154"/>
      <c r="B49" s="32" t="s">
        <v>94</v>
      </c>
      <c r="C49" s="77">
        <v>4</v>
      </c>
      <c r="D49" s="33">
        <v>4</v>
      </c>
      <c r="E49" s="55">
        <v>1</v>
      </c>
      <c r="F49" s="33">
        <v>4</v>
      </c>
      <c r="G49" s="55">
        <v>1</v>
      </c>
      <c r="H49" s="34">
        <v>3.8250000000000002</v>
      </c>
      <c r="I49" s="80" t="s">
        <v>29</v>
      </c>
      <c r="J49" s="35" t="s">
        <v>29</v>
      </c>
      <c r="K49" s="88" t="s">
        <v>29</v>
      </c>
      <c r="L49" s="35" t="s">
        <v>29</v>
      </c>
      <c r="M49" s="88" t="s">
        <v>29</v>
      </c>
      <c r="N49" s="87" t="s">
        <v>29</v>
      </c>
      <c r="O49" s="80" t="s">
        <v>29</v>
      </c>
      <c r="P49" s="35" t="s">
        <v>29</v>
      </c>
      <c r="Q49" s="88" t="s">
        <v>29</v>
      </c>
      <c r="R49" s="35" t="s">
        <v>29</v>
      </c>
      <c r="S49" s="88" t="s">
        <v>29</v>
      </c>
      <c r="T49" s="87" t="s">
        <v>29</v>
      </c>
    </row>
    <row r="50" spans="1:20" x14ac:dyDescent="0.25">
      <c r="A50" s="154"/>
      <c r="B50" s="32" t="s">
        <v>95</v>
      </c>
      <c r="C50" s="77">
        <v>7</v>
      </c>
      <c r="D50" s="33">
        <v>6</v>
      </c>
      <c r="E50" s="55">
        <v>0.8571428571428571</v>
      </c>
      <c r="F50" s="33">
        <v>6</v>
      </c>
      <c r="G50" s="55">
        <v>0.8571428571428571</v>
      </c>
      <c r="H50" s="34">
        <v>3.2833333333333328</v>
      </c>
      <c r="I50" s="80" t="s">
        <v>29</v>
      </c>
      <c r="J50" s="35" t="s">
        <v>29</v>
      </c>
      <c r="K50" s="88" t="s">
        <v>29</v>
      </c>
      <c r="L50" s="35" t="s">
        <v>29</v>
      </c>
      <c r="M50" s="88" t="s">
        <v>29</v>
      </c>
      <c r="N50" s="87" t="s">
        <v>29</v>
      </c>
      <c r="O50" s="80" t="s">
        <v>29</v>
      </c>
      <c r="P50" s="35" t="s">
        <v>29</v>
      </c>
      <c r="Q50" s="88" t="s">
        <v>29</v>
      </c>
      <c r="R50" s="35" t="s">
        <v>29</v>
      </c>
      <c r="S50" s="88" t="s">
        <v>29</v>
      </c>
      <c r="T50" s="87" t="s">
        <v>29</v>
      </c>
    </row>
    <row r="51" spans="1:20" s="68" customFormat="1" x14ac:dyDescent="0.25">
      <c r="A51" s="155"/>
      <c r="B51" s="69" t="s">
        <v>27</v>
      </c>
      <c r="C51" s="78">
        <f>IFERROR(SUM(C46:C50), "--")</f>
        <v>26</v>
      </c>
      <c r="D51" s="70">
        <f>IFERROR(SUM(D46:D50), "--")</f>
        <v>22</v>
      </c>
      <c r="E51" s="71">
        <f>IFERROR(D51/C51, "--")</f>
        <v>0.84615384615384615</v>
      </c>
      <c r="F51" s="70">
        <f>IFERROR(SUM(F46:F50), "--")</f>
        <v>19</v>
      </c>
      <c r="G51" s="71">
        <f>IFERROR(F51/C51, "--")</f>
        <v>0.73076923076923073</v>
      </c>
      <c r="H51" s="72" t="s">
        <v>29</v>
      </c>
      <c r="I51" s="78">
        <f>IFERROR(SUM(I46:I50), "--")</f>
        <v>0</v>
      </c>
      <c r="J51" s="70">
        <f>IFERROR(SUM(J46:J50), "--")</f>
        <v>0</v>
      </c>
      <c r="K51" s="71" t="str">
        <f>IFERROR(J51/I51, "--")</f>
        <v>--</v>
      </c>
      <c r="L51" s="70">
        <f>IFERROR(SUM(L46:L50), "--")</f>
        <v>0</v>
      </c>
      <c r="M51" s="71" t="str">
        <f>IFERROR(L51/I51, "--")</f>
        <v>--</v>
      </c>
      <c r="N51" s="72" t="s">
        <v>29</v>
      </c>
      <c r="O51" s="78">
        <f>IFERROR(SUM(O46:O50), "--")</f>
        <v>0</v>
      </c>
      <c r="P51" s="70">
        <f>IFERROR(SUM(P46:P50), "--")</f>
        <v>0</v>
      </c>
      <c r="Q51" s="71" t="str">
        <f>IFERROR(P51/O51, "--")</f>
        <v>--</v>
      </c>
      <c r="R51" s="70">
        <f>IFERROR(SUM(R46:R50), "--")</f>
        <v>0</v>
      </c>
      <c r="S51" s="71" t="str">
        <f>IFERROR(R51/O51, "--")</f>
        <v>--</v>
      </c>
      <c r="T51" s="72" t="s">
        <v>29</v>
      </c>
    </row>
    <row r="52" spans="1:20" ht="15" customHeight="1" x14ac:dyDescent="0.25">
      <c r="A52" s="171" t="s">
        <v>39</v>
      </c>
      <c r="B52" s="73" t="s">
        <v>91</v>
      </c>
      <c r="C52" s="75">
        <v>1</v>
      </c>
      <c r="D52" s="30">
        <v>1</v>
      </c>
      <c r="E52" s="25">
        <v>1</v>
      </c>
      <c r="F52" s="30">
        <v>0</v>
      </c>
      <c r="G52" s="25">
        <v>0</v>
      </c>
      <c r="H52" s="31">
        <v>0</v>
      </c>
      <c r="I52" s="117" t="s">
        <v>29</v>
      </c>
      <c r="J52" s="118" t="s">
        <v>29</v>
      </c>
      <c r="K52" s="28" t="s">
        <v>29</v>
      </c>
      <c r="L52" s="118" t="s">
        <v>29</v>
      </c>
      <c r="M52" s="28" t="s">
        <v>29</v>
      </c>
      <c r="N52" s="119" t="s">
        <v>29</v>
      </c>
      <c r="O52" s="117" t="s">
        <v>29</v>
      </c>
      <c r="P52" s="118" t="s">
        <v>29</v>
      </c>
      <c r="Q52" s="28" t="s">
        <v>29</v>
      </c>
      <c r="R52" s="118" t="s">
        <v>29</v>
      </c>
      <c r="S52" s="28" t="s">
        <v>29</v>
      </c>
      <c r="T52" s="119" t="s">
        <v>29</v>
      </c>
    </row>
    <row r="53" spans="1:20" x14ac:dyDescent="0.25">
      <c r="A53" s="172"/>
      <c r="B53" s="73" t="s">
        <v>92</v>
      </c>
      <c r="C53" s="117" t="s">
        <v>29</v>
      </c>
      <c r="D53" s="118" t="s">
        <v>29</v>
      </c>
      <c r="E53" s="28" t="s">
        <v>29</v>
      </c>
      <c r="F53" s="118" t="s">
        <v>29</v>
      </c>
      <c r="G53" s="28" t="s">
        <v>29</v>
      </c>
      <c r="H53" s="119" t="s">
        <v>29</v>
      </c>
      <c r="I53" s="117" t="s">
        <v>29</v>
      </c>
      <c r="J53" s="118" t="s">
        <v>29</v>
      </c>
      <c r="K53" s="28" t="s">
        <v>29</v>
      </c>
      <c r="L53" s="118" t="s">
        <v>29</v>
      </c>
      <c r="M53" s="28" t="s">
        <v>29</v>
      </c>
      <c r="N53" s="119" t="s">
        <v>29</v>
      </c>
      <c r="O53" s="117" t="s">
        <v>29</v>
      </c>
      <c r="P53" s="118" t="s">
        <v>29</v>
      </c>
      <c r="Q53" s="28" t="s">
        <v>29</v>
      </c>
      <c r="R53" s="118" t="s">
        <v>29</v>
      </c>
      <c r="S53" s="28" t="s">
        <v>29</v>
      </c>
      <c r="T53" s="119" t="s">
        <v>29</v>
      </c>
    </row>
    <row r="54" spans="1:20" x14ac:dyDescent="0.25">
      <c r="A54" s="172"/>
      <c r="B54" s="73" t="s">
        <v>93</v>
      </c>
      <c r="C54" s="117" t="s">
        <v>29</v>
      </c>
      <c r="D54" s="118" t="s">
        <v>29</v>
      </c>
      <c r="E54" s="28" t="s">
        <v>29</v>
      </c>
      <c r="F54" s="118" t="s">
        <v>29</v>
      </c>
      <c r="G54" s="28" t="s">
        <v>29</v>
      </c>
      <c r="H54" s="119" t="s">
        <v>29</v>
      </c>
      <c r="I54" s="117" t="s">
        <v>29</v>
      </c>
      <c r="J54" s="118" t="s">
        <v>29</v>
      </c>
      <c r="K54" s="28" t="s">
        <v>29</v>
      </c>
      <c r="L54" s="118" t="s">
        <v>29</v>
      </c>
      <c r="M54" s="28" t="s">
        <v>29</v>
      </c>
      <c r="N54" s="119" t="s">
        <v>29</v>
      </c>
      <c r="O54" s="117" t="s">
        <v>29</v>
      </c>
      <c r="P54" s="118" t="s">
        <v>29</v>
      </c>
      <c r="Q54" s="28" t="s">
        <v>29</v>
      </c>
      <c r="R54" s="118" t="s">
        <v>29</v>
      </c>
      <c r="S54" s="28" t="s">
        <v>29</v>
      </c>
      <c r="T54" s="119" t="s">
        <v>29</v>
      </c>
    </row>
    <row r="55" spans="1:20" x14ac:dyDescent="0.25">
      <c r="A55" s="172"/>
      <c r="B55" s="73" t="s">
        <v>94</v>
      </c>
      <c r="C55" s="117" t="s">
        <v>29</v>
      </c>
      <c r="D55" s="118" t="s">
        <v>29</v>
      </c>
      <c r="E55" s="28" t="s">
        <v>29</v>
      </c>
      <c r="F55" s="118" t="s">
        <v>29</v>
      </c>
      <c r="G55" s="28" t="s">
        <v>29</v>
      </c>
      <c r="H55" s="119" t="s">
        <v>29</v>
      </c>
      <c r="I55" s="117" t="s">
        <v>29</v>
      </c>
      <c r="J55" s="118" t="s">
        <v>29</v>
      </c>
      <c r="K55" s="28" t="s">
        <v>29</v>
      </c>
      <c r="L55" s="118" t="s">
        <v>29</v>
      </c>
      <c r="M55" s="28" t="s">
        <v>29</v>
      </c>
      <c r="N55" s="119" t="s">
        <v>29</v>
      </c>
      <c r="O55" s="117" t="s">
        <v>29</v>
      </c>
      <c r="P55" s="118" t="s">
        <v>29</v>
      </c>
      <c r="Q55" s="28" t="s">
        <v>29</v>
      </c>
      <c r="R55" s="118" t="s">
        <v>29</v>
      </c>
      <c r="S55" s="28" t="s">
        <v>29</v>
      </c>
      <c r="T55" s="119" t="s">
        <v>29</v>
      </c>
    </row>
    <row r="56" spans="1:20" x14ac:dyDescent="0.25">
      <c r="A56" s="172"/>
      <c r="B56" s="73" t="s">
        <v>95</v>
      </c>
      <c r="C56" s="117" t="s">
        <v>29</v>
      </c>
      <c r="D56" s="118" t="s">
        <v>29</v>
      </c>
      <c r="E56" s="28" t="s">
        <v>29</v>
      </c>
      <c r="F56" s="118" t="s">
        <v>29</v>
      </c>
      <c r="G56" s="28" t="s">
        <v>29</v>
      </c>
      <c r="H56" s="119" t="s">
        <v>29</v>
      </c>
      <c r="I56" s="117" t="s">
        <v>29</v>
      </c>
      <c r="J56" s="118" t="s">
        <v>29</v>
      </c>
      <c r="K56" s="28" t="s">
        <v>29</v>
      </c>
      <c r="L56" s="118" t="s">
        <v>29</v>
      </c>
      <c r="M56" s="28" t="s">
        <v>29</v>
      </c>
      <c r="N56" s="119" t="s">
        <v>29</v>
      </c>
      <c r="O56" s="117" t="s">
        <v>29</v>
      </c>
      <c r="P56" s="118" t="s">
        <v>29</v>
      </c>
      <c r="Q56" s="28" t="s">
        <v>29</v>
      </c>
      <c r="R56" s="118" t="s">
        <v>29</v>
      </c>
      <c r="S56" s="28" t="s">
        <v>29</v>
      </c>
      <c r="T56" s="119" t="s">
        <v>29</v>
      </c>
    </row>
    <row r="57" spans="1:20" s="68" customFormat="1" x14ac:dyDescent="0.25">
      <c r="A57" s="173"/>
      <c r="B57" s="74" t="s">
        <v>27</v>
      </c>
      <c r="C57" s="79">
        <f>IFERROR(SUM(C52:C56), "--")</f>
        <v>1</v>
      </c>
      <c r="D57" s="74">
        <f>IFERROR(SUM(D52:D56), "--")</f>
        <v>1</v>
      </c>
      <c r="E57" s="65">
        <f>IFERROR(D57/C57, "--")</f>
        <v>1</v>
      </c>
      <c r="F57" s="74">
        <f>IFERROR(SUM(F52:F56), "--")</f>
        <v>0</v>
      </c>
      <c r="G57" s="65">
        <f>IFERROR(F57/C57, "--")</f>
        <v>0</v>
      </c>
      <c r="H57" s="67" t="s">
        <v>29</v>
      </c>
      <c r="I57" s="76">
        <f>IFERROR(SUM(I52:I56), "--")</f>
        <v>0</v>
      </c>
      <c r="J57" s="64">
        <f>IFERROR(SUM(J52:J56), "--")</f>
        <v>0</v>
      </c>
      <c r="K57" s="65" t="str">
        <f>IFERROR(J57/I57, "--")</f>
        <v>--</v>
      </c>
      <c r="L57" s="64">
        <f>IFERROR(SUM(L52:L56), "--")</f>
        <v>0</v>
      </c>
      <c r="M57" s="65" t="str">
        <f>IFERROR(L57/I57, "--")</f>
        <v>--</v>
      </c>
      <c r="N57" s="67" t="s">
        <v>29</v>
      </c>
      <c r="O57" s="76">
        <f>IFERROR(SUM(O52:O56), "--")</f>
        <v>0</v>
      </c>
      <c r="P57" s="64">
        <f>IFERROR(SUM(P52:P56), "--")</f>
        <v>0</v>
      </c>
      <c r="Q57" s="65" t="str">
        <f>IFERROR(P57/O57, "--")</f>
        <v>--</v>
      </c>
      <c r="R57" s="64">
        <f>IFERROR(SUM(R52:R56), "--")</f>
        <v>0</v>
      </c>
      <c r="S57" s="65" t="str">
        <f>IFERROR(R57/O57, "--")</f>
        <v>--</v>
      </c>
      <c r="T57" s="67"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7" customFormat="1" ht="45" x14ac:dyDescent="0.25">
      <c r="A2" s="49" t="s">
        <v>1</v>
      </c>
      <c r="B2" s="61" t="s">
        <v>30</v>
      </c>
      <c r="C2" s="61" t="s">
        <v>31</v>
      </c>
      <c r="D2" s="61" t="s">
        <v>83</v>
      </c>
      <c r="E2" s="61" t="s">
        <v>86</v>
      </c>
      <c r="F2" s="61" t="s">
        <v>89</v>
      </c>
      <c r="G2" s="61" t="s">
        <v>32</v>
      </c>
      <c r="H2" s="61" t="s">
        <v>85</v>
      </c>
      <c r="I2" s="61" t="s">
        <v>46</v>
      </c>
      <c r="J2" s="61" t="s">
        <v>33</v>
      </c>
      <c r="K2" s="61" t="s">
        <v>34</v>
      </c>
    </row>
    <row r="3" spans="1:11" x14ac:dyDescent="0.25">
      <c r="A3" s="20" t="s">
        <v>91</v>
      </c>
      <c r="B3" s="40">
        <v>2</v>
      </c>
      <c r="C3" s="41">
        <v>120</v>
      </c>
      <c r="D3" s="42">
        <v>300</v>
      </c>
      <c r="E3" s="41">
        <v>4</v>
      </c>
      <c r="F3" s="41">
        <v>0.4</v>
      </c>
      <c r="G3" s="43">
        <v>0.4</v>
      </c>
      <c r="H3" s="42">
        <v>10</v>
      </c>
      <c r="I3" s="40">
        <v>40</v>
      </c>
      <c r="J3" s="40">
        <v>64</v>
      </c>
      <c r="K3" s="44">
        <v>0.625</v>
      </c>
    </row>
    <row r="4" spans="1:11" x14ac:dyDescent="0.25">
      <c r="A4" s="20" t="s">
        <v>92</v>
      </c>
      <c r="B4" s="40">
        <v>2</v>
      </c>
      <c r="C4" s="41">
        <v>141</v>
      </c>
      <c r="D4" s="42">
        <v>352.5</v>
      </c>
      <c r="E4" s="41">
        <v>4.7</v>
      </c>
      <c r="F4" s="41">
        <v>0.4</v>
      </c>
      <c r="G4" s="43">
        <v>0.4</v>
      </c>
      <c r="H4" s="42">
        <v>11.75</v>
      </c>
      <c r="I4" s="40">
        <v>47</v>
      </c>
      <c r="J4" s="40">
        <v>64</v>
      </c>
      <c r="K4" s="44">
        <v>0.734375</v>
      </c>
    </row>
    <row r="5" spans="1:11" x14ac:dyDescent="0.25">
      <c r="A5" s="20" t="s">
        <v>93</v>
      </c>
      <c r="B5" s="40">
        <v>3</v>
      </c>
      <c r="C5" s="41">
        <v>153</v>
      </c>
      <c r="D5" s="42">
        <v>278.18181818181813</v>
      </c>
      <c r="E5" s="41">
        <v>5.0999999999999996</v>
      </c>
      <c r="F5" s="41">
        <v>0.55000000000000004</v>
      </c>
      <c r="G5" s="43">
        <v>0.20000000000000007</v>
      </c>
      <c r="H5" s="42">
        <v>9.2727272727272716</v>
      </c>
      <c r="I5" s="40">
        <v>51</v>
      </c>
      <c r="J5" s="40">
        <v>96</v>
      </c>
      <c r="K5" s="44">
        <v>0.53125</v>
      </c>
    </row>
    <row r="6" spans="1:11" x14ac:dyDescent="0.25">
      <c r="A6" s="20" t="s">
        <v>94</v>
      </c>
      <c r="B6" s="40">
        <v>2</v>
      </c>
      <c r="C6" s="43">
        <v>78</v>
      </c>
      <c r="D6" s="45">
        <v>222.85714285714289</v>
      </c>
      <c r="E6" s="43">
        <v>2.6</v>
      </c>
      <c r="F6" s="43">
        <v>0.35</v>
      </c>
      <c r="G6" s="43">
        <v>0</v>
      </c>
      <c r="H6" s="45">
        <v>7.4285714285714297</v>
      </c>
      <c r="I6" s="40">
        <v>26</v>
      </c>
      <c r="J6" s="40">
        <v>64</v>
      </c>
      <c r="K6" s="44">
        <v>0.40625</v>
      </c>
    </row>
    <row r="7" spans="1:11" x14ac:dyDescent="0.25">
      <c r="A7" s="20" t="s">
        <v>95</v>
      </c>
      <c r="B7" s="40">
        <v>3</v>
      </c>
      <c r="C7" s="41">
        <v>135.19999999800001</v>
      </c>
      <c r="D7" s="42">
        <v>289.69359331047781</v>
      </c>
      <c r="E7" s="41">
        <v>4.5066666666000001</v>
      </c>
      <c r="F7" s="41">
        <v>0.4667</v>
      </c>
      <c r="G7" s="43">
        <v>6.6700000000000037E-2</v>
      </c>
      <c r="H7" s="42">
        <v>9.6564531103492612</v>
      </c>
      <c r="I7" s="40">
        <v>49</v>
      </c>
      <c r="J7" s="40">
        <v>88</v>
      </c>
      <c r="K7" s="44">
        <v>0.55681818181818177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2019-11-19T22:42:23Z</cp:lastPrinted>
  <dcterms:created xsi:type="dcterms:W3CDTF">2017-08-25T00:23:23Z</dcterms:created>
  <dcterms:modified xsi:type="dcterms:W3CDTF">2019-11-26T00:09:48Z</dcterms:modified>
</cp:coreProperties>
</file>