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23" i="1" l="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G29" i="3" s="1"/>
  <c r="D29" i="3"/>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Q45" i="9" l="1"/>
  <c r="M51" i="9"/>
  <c r="S45" i="9"/>
  <c r="M57" i="9"/>
  <c r="G23" i="1"/>
  <c r="E59" i="3"/>
  <c r="G41" i="3"/>
  <c r="E41" i="3"/>
  <c r="E29"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4" i="2" s="1"/>
  <c r="K22" i="2"/>
  <c r="K23" i="2"/>
  <c r="L24" i="2"/>
  <c r="I6" i="2"/>
  <c r="I5" i="2"/>
  <c r="I4" i="2"/>
  <c r="C30" i="2"/>
  <c r="C29" i="2"/>
  <c r="C28" i="2"/>
  <c r="C27" i="2"/>
  <c r="C26" i="2"/>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E31" i="2"/>
  <c r="C31"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<sst xmlns="http://schemas.openxmlformats.org/spreadsheetml/2006/main" count="1166" uniqueCount="106">
  <si>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</si>
  <si>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</si>
  <si>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</si>
  <si>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</si>
  <si>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</si>
  <si>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</si>
  <si>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</si>
  <si>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</si>
  <si>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</si>
  <si>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</si>
  <si>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</si>
  <si>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</si>
  <si>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</si>
  <si>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</si>
  <si>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</si>
  <si>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</si>
  <si>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</si>
  <si>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</si>
  <si>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</si>
  <si>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</si>
  <si>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</si>
  <si>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</si>
  <si>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</si>
  <si>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</si>
  <si>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</si>
  <si>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</si>
  <si>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</si>
  <si>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</si>
  <si>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</si>
  <si>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</si>
  <si>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</si>
  <si>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</si>
  <si>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</si>
  <si>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</si>
  <si>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</si>
  <si>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</si>
  <si>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</si>
  <si>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</si>
  <si>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</si>
  <si>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</si>
  <si>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</si>
  <si>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</si>
  <si>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</si>
  <si>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</si>
  <si>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</si>
  <si>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</si>
  <si>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</si>
  <si>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</si>
  <si>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</si>
  <si>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</si>
  <si>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</si>
  <si>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</si>
  <si>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</si>
  <si>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</si>
  <si>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</si>
  <si>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</si>
  <si>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</si>
  <si>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</si>
  <si>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</si>
  <si>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</si>
  <si>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</si>
  <si>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</si>
  <si>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</si>
  <si>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</si>
  <si>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</si>
  <si>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</si>
  <si>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</si>
  <si>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</si>
  <si>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</si>
  <si>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</si>
  <si>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</si>
  <si>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</si>
  <si>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</si>
  <si>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</si>
  <si>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</si>
  <si>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</si>
  <si>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</si>
  <si>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</si>
  <si>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</si>
  <si>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</si>
  <si>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</si>
  <si>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</si>
  <si>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</si>
  <si>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</si>
  <si>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</si>
  <si>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</si>
  <si>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</si>
  <si>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</si>
  <si>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</si>
  <si>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</si>
  <si>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</si>
  <si>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</si>
  <si>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</si>
  <si>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</si>
  <si>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</si>
  <si>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</si>
  <si>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</si>
  <si>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</si>
  <si>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Oceanography</t>
  </si>
  <si>
    <t>Oceanography
Success and Retention Rates by Demographics</t>
  </si>
  <si>
    <t>Oceanography
Success and Retention Rates by Course</t>
  </si>
  <si>
    <t>Oceanography
Success and Retention Rates by Distance Education (DE) Status</t>
  </si>
  <si>
    <t>Oceanography
Success and Retention Rates by Distance Education Status and Race/Ethnicity</t>
  </si>
  <si>
    <t>Oceanography
Productivity</t>
  </si>
  <si>
    <t>OCEA-112 : Introduction to Oceanography</t>
  </si>
  <si>
    <t>OCEA-113 : Oceanography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</si>
</sst>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180975</xdr:rowOff>
    </xdr:from>
    <xdr:to>
      <xdr:col>9</xdr:col>
      <xdr:colOff>218549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53</v>
      </c>
      <c r="C4" s="9">
        <f>IFERROR(B4/B$7, "--")</f>
        <v>0.55208333333333337</v>
      </c>
      <c r="D4" s="111">
        <v>49</v>
      </c>
      <c r="E4" s="9">
        <f t="shared" ref="E4:E6" si="0">IFERROR(D4/D$7, "--")</f>
        <v>0.51578947368421058</v>
      </c>
      <c r="F4" s="111">
        <v>38</v>
      </c>
      <c r="G4" s="9">
        <f t="shared" ref="G4:G6" si="1">IFERROR(F4/F$7, "--")</f>
        <v>0.4175824175824176</v>
      </c>
      <c r="H4" s="111">
        <v>35</v>
      </c>
      <c r="I4" s="9">
        <f t="shared" ref="I4:I6" si="2">IFERROR(H4/H$7, "--")</f>
        <v>0.53030303030303028</v>
      </c>
      <c r="J4" s="111">
        <v>49</v>
      </c>
      <c r="K4" s="9">
        <f t="shared" ref="K4:K6" si="3">IFERROR(J4/J$7, "--")</f>
        <v>0.59756097560975607</v>
      </c>
      <c r="L4" s="9">
        <f>IFERROR((J4-B4)/B4, "--")</f>
        <v>-7.5471698113207544E-2</v>
      </c>
      <c r="M4" s="110"/>
    </row>
    <row r="5" spans="1:13" x14ac:dyDescent="0.25">
      <c r="A5" s="16" t="s">
        <v>12</v>
      </c>
      <c r="B5" s="111">
        <v>42</v>
      </c>
      <c r="C5" s="9">
        <f t="shared" ref="C5" si="4">IFERROR(B5/B$7, "--")</f>
        <v>0.4375</v>
      </c>
      <c r="D5" s="111">
        <v>46</v>
      </c>
      <c r="E5" s="9">
        <f t="shared" si="0"/>
        <v>0.48421052631578948</v>
      </c>
      <c r="F5" s="111">
        <v>52</v>
      </c>
      <c r="G5" s="9">
        <f>IFERROR(F5/F$7, "--")</f>
        <v>0.5714285714285714</v>
      </c>
      <c r="H5" s="111">
        <v>30</v>
      </c>
      <c r="I5" s="9">
        <f t="shared" si="2"/>
        <v>0.45454545454545453</v>
      </c>
      <c r="J5" s="111">
        <v>32</v>
      </c>
      <c r="K5" s="9">
        <f t="shared" si="3"/>
        <v>0.3902439024390244</v>
      </c>
      <c r="L5" s="9">
        <f>IFERROR((J5-B5)/B5, "--")</f>
        <v>-0.23809523809523808</v>
      </c>
      <c r="M5" s="110"/>
    </row>
    <row r="6" spans="1:13" x14ac:dyDescent="0.25">
      <c r="A6" s="16" t="s">
        <v>13</v>
      </c>
      <c r="B6" s="111">
        <v>1</v>
      </c>
      <c r="C6" s="9">
        <f>IFERROR(B6/B$7, "--")</f>
        <v>1.0416666666666666E-2</v>
      </c>
      <c r="D6" s="111">
        <v>0</v>
      </c>
      <c r="E6" s="9">
        <f t="shared" si="0"/>
        <v>0</v>
      </c>
      <c r="F6" s="111">
        <v>1</v>
      </c>
      <c r="G6" s="9">
        <f t="shared" si="1"/>
        <v>1.098901098901099E-2</v>
      </c>
      <c r="H6" s="111">
        <v>1</v>
      </c>
      <c r="I6" s="9">
        <f t="shared" si="2"/>
        <v>1.5151515151515152E-2</v>
      </c>
      <c r="J6" s="111">
        <v>1</v>
      </c>
      <c r="K6" s="9">
        <f t="shared" si="3"/>
        <v>1.2195121951219513E-2</v>
      </c>
      <c r="L6" s="9">
        <f>IFERROR((J6-B6)/B6, "--")</f>
        <v>0</v>
      </c>
      <c r="M6" s="110"/>
    </row>
    <row r="7" spans="1:13" x14ac:dyDescent="0.25">
      <c r="A7" s="100" t="s">
        <v>30</v>
      </c>
      <c r="B7" s="17">
        <f t="shared" ref="B7:K7" si="5">IFERROR(SUM(B4:B6), "--")</f>
        <v>96</v>
      </c>
      <c r="C7" s="18">
        <f t="shared" si="5"/>
        <v>1</v>
      </c>
      <c r="D7" s="17">
        <f t="shared" si="5"/>
        <v>95</v>
      </c>
      <c r="E7" s="18">
        <f t="shared" si="5"/>
        <v>1</v>
      </c>
      <c r="F7" s="17">
        <f t="shared" si="5"/>
        <v>91</v>
      </c>
      <c r="G7" s="18">
        <f t="shared" si="5"/>
        <v>1</v>
      </c>
      <c r="H7" s="17">
        <f t="shared" si="5"/>
        <v>66</v>
      </c>
      <c r="I7" s="18">
        <f t="shared" si="5"/>
        <v>1</v>
      </c>
      <c r="J7" s="17">
        <f t="shared" si="5"/>
        <v>82</v>
      </c>
      <c r="K7" s="18">
        <f t="shared" si="5"/>
        <v>1</v>
      </c>
      <c r="L7" s="18">
        <f>IFERROR((J7-B7)/B7, "--")</f>
        <v>-0.14583333333333334</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8</v>
      </c>
      <c r="C9" s="9">
        <f t="shared" ref="C9:C17" si="6">IFERROR(B9/B$18, "--")</f>
        <v>8.3333333333333329E-2</v>
      </c>
      <c r="D9" s="111">
        <v>7</v>
      </c>
      <c r="E9" s="9">
        <f>IFERROR(D9/D$18, "--")</f>
        <v>7.3684210526315783E-2</v>
      </c>
      <c r="F9" s="111">
        <v>4</v>
      </c>
      <c r="G9" s="9">
        <f t="shared" ref="G9:G17" si="7">IFERROR(F9/F$18, "--")</f>
        <v>4.3956043956043959E-2</v>
      </c>
      <c r="H9" s="111">
        <v>3</v>
      </c>
      <c r="I9" s="9">
        <f t="shared" ref="I9:I17" si="8">IFERROR(H9/H$18, "--")</f>
        <v>4.5454545454545456E-2</v>
      </c>
      <c r="J9" s="111">
        <v>11</v>
      </c>
      <c r="K9" s="9">
        <f t="shared" ref="K9:K17" si="9">IFERROR(J9/J$18, "--")</f>
        <v>0.13414634146341464</v>
      </c>
      <c r="L9" s="9">
        <f t="shared" ref="L9:L17" si="10">IFERROR((J9-B9)/B9, "--")</f>
        <v>0.375</v>
      </c>
      <c r="M9" s="110"/>
    </row>
    <row r="10" spans="1:13" x14ac:dyDescent="0.25">
      <c r="A10" s="16" t="s">
        <v>15</v>
      </c>
      <c r="B10" s="111">
        <v>1</v>
      </c>
      <c r="C10" s="9">
        <f t="shared" si="6"/>
        <v>1.0416666666666666E-2</v>
      </c>
      <c r="D10" s="111">
        <v>0</v>
      </c>
      <c r="E10" s="9">
        <f t="shared" ref="E10:E17" si="11">IFERROR(D10/D$18, "--")</f>
        <v>0</v>
      </c>
      <c r="F10" s="111">
        <v>1</v>
      </c>
      <c r="G10" s="9">
        <f t="shared" si="7"/>
        <v>1.098901098901099E-2</v>
      </c>
      <c r="H10" s="111">
        <v>0</v>
      </c>
      <c r="I10" s="9">
        <f t="shared" si="8"/>
        <v>0</v>
      </c>
      <c r="J10" s="111">
        <v>1</v>
      </c>
      <c r="K10" s="9">
        <f>IFERROR(J10/J$18, "--")</f>
        <v>1.2195121951219513E-2</v>
      </c>
      <c r="L10" s="9">
        <f>IFERROR((J10-B10)/B10, "--")</f>
        <v>0</v>
      </c>
      <c r="M10" s="110"/>
    </row>
    <row r="11" spans="1:13" x14ac:dyDescent="0.25">
      <c r="A11" s="16" t="s">
        <v>16</v>
      </c>
      <c r="B11" s="111">
        <v>1</v>
      </c>
      <c r="C11" s="9">
        <f t="shared" si="6"/>
        <v>1.0416666666666666E-2</v>
      </c>
      <c r="D11" s="111">
        <v>3</v>
      </c>
      <c r="E11" s="9">
        <f t="shared" si="11"/>
        <v>3.1578947368421054E-2</v>
      </c>
      <c r="F11" s="111">
        <v>4</v>
      </c>
      <c r="G11" s="9">
        <f t="shared" si="7"/>
        <v>4.3956043956043959E-2</v>
      </c>
      <c r="H11" s="111">
        <v>1</v>
      </c>
      <c r="I11" s="9">
        <f t="shared" si="8"/>
        <v>1.5151515151515152E-2</v>
      </c>
      <c r="J11" s="111">
        <v>1</v>
      </c>
      <c r="K11" s="9">
        <f t="shared" si="9"/>
        <v>1.2195121951219513E-2</v>
      </c>
      <c r="L11" s="9">
        <f t="shared" si="10"/>
        <v>0</v>
      </c>
      <c r="M11" s="110"/>
    </row>
    <row r="12" spans="1:13" x14ac:dyDescent="0.25">
      <c r="A12" s="16" t="s">
        <v>17</v>
      </c>
      <c r="B12" s="111">
        <v>2</v>
      </c>
      <c r="C12" s="9">
        <f t="shared" si="6"/>
        <v>2.0833333333333332E-2</v>
      </c>
      <c r="D12" s="111">
        <v>1</v>
      </c>
      <c r="E12" s="9">
        <f t="shared" si="11"/>
        <v>1.0526315789473684E-2</v>
      </c>
      <c r="F12" s="111">
        <v>3</v>
      </c>
      <c r="G12" s="9">
        <f t="shared" si="7"/>
        <v>3.2967032967032968E-2</v>
      </c>
      <c r="H12" s="111">
        <v>5</v>
      </c>
      <c r="I12" s="9">
        <f t="shared" si="8"/>
        <v>7.575757575757576E-2</v>
      </c>
      <c r="J12" s="111">
        <v>3</v>
      </c>
      <c r="K12" s="9">
        <f t="shared" si="9"/>
        <v>3.6585365853658534E-2</v>
      </c>
      <c r="L12" s="9">
        <f t="shared" si="10"/>
        <v>0.5</v>
      </c>
      <c r="M12" s="110"/>
    </row>
    <row r="13" spans="1:13" x14ac:dyDescent="0.25">
      <c r="A13" s="16" t="s">
        <v>92</v>
      </c>
      <c r="B13" s="111">
        <v>34</v>
      </c>
      <c r="C13" s="9">
        <f t="shared" si="6"/>
        <v>0.35416666666666669</v>
      </c>
      <c r="D13" s="111">
        <v>38</v>
      </c>
      <c r="E13" s="9">
        <f t="shared" si="11"/>
        <v>0.4</v>
      </c>
      <c r="F13" s="111">
        <v>39</v>
      </c>
      <c r="G13" s="9">
        <f t="shared" si="7"/>
        <v>0.42857142857142855</v>
      </c>
      <c r="H13" s="111">
        <v>24</v>
      </c>
      <c r="I13" s="9">
        <f t="shared" si="8"/>
        <v>0.36363636363636365</v>
      </c>
      <c r="J13" s="111">
        <v>37</v>
      </c>
      <c r="K13" s="9">
        <f t="shared" si="9"/>
        <v>0.45121951219512196</v>
      </c>
      <c r="L13" s="9">
        <f t="shared" si="10"/>
        <v>8.8235294117647065E-2</v>
      </c>
      <c r="M13" s="110"/>
    </row>
    <row r="14" spans="1:13" x14ac:dyDescent="0.25">
      <c r="A14" s="16" t="s">
        <v>18</v>
      </c>
      <c r="B14" s="111">
        <v>0</v>
      </c>
      <c r="C14" s="9">
        <f t="shared" si="6"/>
        <v>0</v>
      </c>
      <c r="D14" s="111">
        <v>0</v>
      </c>
      <c r="E14" s="9">
        <f t="shared" si="11"/>
        <v>0</v>
      </c>
      <c r="F14" s="111">
        <v>1</v>
      </c>
      <c r="G14" s="9">
        <f t="shared" si="7"/>
        <v>1.098901098901099E-2</v>
      </c>
      <c r="H14" s="111">
        <v>0</v>
      </c>
      <c r="I14" s="9">
        <f t="shared" si="8"/>
        <v>0</v>
      </c>
      <c r="J14" s="111">
        <v>0</v>
      </c>
      <c r="K14" s="9">
        <f t="shared" si="9"/>
        <v>0</v>
      </c>
      <c r="L14" s="9" t="str">
        <f t="shared" si="10"/>
        <v>--</v>
      </c>
      <c r="M14" s="110"/>
    </row>
    <row r="15" spans="1:13" x14ac:dyDescent="0.25">
      <c r="A15" s="16" t="s">
        <v>19</v>
      </c>
      <c r="B15" s="111">
        <v>46</v>
      </c>
      <c r="C15" s="9">
        <f t="shared" si="6"/>
        <v>0.47916666666666669</v>
      </c>
      <c r="D15" s="111">
        <v>40</v>
      </c>
      <c r="E15" s="9">
        <f t="shared" si="11"/>
        <v>0.42105263157894735</v>
      </c>
      <c r="F15" s="111">
        <v>33</v>
      </c>
      <c r="G15" s="9">
        <f t="shared" si="7"/>
        <v>0.36263736263736263</v>
      </c>
      <c r="H15" s="111">
        <v>24</v>
      </c>
      <c r="I15" s="9">
        <f t="shared" si="8"/>
        <v>0.36363636363636365</v>
      </c>
      <c r="J15" s="111">
        <v>22</v>
      </c>
      <c r="K15" s="9">
        <f t="shared" si="9"/>
        <v>0.26829268292682928</v>
      </c>
      <c r="L15" s="9">
        <f t="shared" si="10"/>
        <v>-0.52173913043478259</v>
      </c>
      <c r="M15" s="110"/>
    </row>
    <row r="16" spans="1:13" x14ac:dyDescent="0.25">
      <c r="A16" s="16" t="s">
        <v>20</v>
      </c>
      <c r="B16" s="111">
        <v>3</v>
      </c>
      <c r="C16" s="9">
        <f t="shared" si="6"/>
        <v>3.125E-2</v>
      </c>
      <c r="D16" s="111">
        <v>6</v>
      </c>
      <c r="E16" s="9">
        <f t="shared" si="11"/>
        <v>6.3157894736842107E-2</v>
      </c>
      <c r="F16" s="111">
        <v>5</v>
      </c>
      <c r="G16" s="9">
        <f t="shared" si="7"/>
        <v>5.4945054945054944E-2</v>
      </c>
      <c r="H16" s="111">
        <v>9</v>
      </c>
      <c r="I16" s="9">
        <f t="shared" si="8"/>
        <v>0.13636363636363635</v>
      </c>
      <c r="J16" s="111">
        <v>7</v>
      </c>
      <c r="K16" s="9">
        <f t="shared" si="9"/>
        <v>8.5365853658536592E-2</v>
      </c>
      <c r="L16" s="9">
        <f t="shared" si="10"/>
        <v>1.3333333333333333</v>
      </c>
      <c r="M16" s="110"/>
    </row>
    <row r="17" spans="1:13" x14ac:dyDescent="0.25">
      <c r="A17" s="16" t="s">
        <v>21</v>
      </c>
      <c r="B17" s="111">
        <v>1</v>
      </c>
      <c r="C17" s="9">
        <f t="shared" si="6"/>
        <v>1.0416666666666666E-2</v>
      </c>
      <c r="D17" s="111">
        <v>0</v>
      </c>
      <c r="E17" s="9">
        <f t="shared" si="11"/>
        <v>0</v>
      </c>
      <c r="F17" s="111">
        <v>1</v>
      </c>
      <c r="G17" s="9">
        <f t="shared" si="7"/>
        <v>1.098901098901099E-2</v>
      </c>
      <c r="H17" s="111">
        <v>0</v>
      </c>
      <c r="I17" s="9">
        <f t="shared" si="8"/>
        <v>0</v>
      </c>
      <c r="J17" s="111">
        <v>0</v>
      </c>
      <c r="K17" s="9">
        <f t="shared" si="9"/>
        <v>0</v>
      </c>
      <c r="L17" s="9">
        <f t="shared" si="10"/>
        <v>-1</v>
      </c>
      <c r="M17" s="110"/>
    </row>
    <row r="18" spans="1:13" x14ac:dyDescent="0.25">
      <c r="A18" s="100" t="s">
        <v>30</v>
      </c>
      <c r="B18" s="17">
        <f t="shared" ref="B18:K18" si="12">IFERROR(SUM(B9:B17), "--")</f>
        <v>96</v>
      </c>
      <c r="C18" s="18">
        <f t="shared" si="12"/>
        <v>1</v>
      </c>
      <c r="D18" s="17">
        <f t="shared" si="12"/>
        <v>95</v>
      </c>
      <c r="E18" s="18">
        <f t="shared" si="12"/>
        <v>1</v>
      </c>
      <c r="F18" s="17">
        <f t="shared" si="12"/>
        <v>91</v>
      </c>
      <c r="G18" s="18">
        <f t="shared" si="12"/>
        <v>1</v>
      </c>
      <c r="H18" s="17">
        <f t="shared" si="12"/>
        <v>66</v>
      </c>
      <c r="I18" s="18">
        <f t="shared" si="12"/>
        <v>1</v>
      </c>
      <c r="J18" s="17">
        <f t="shared" si="12"/>
        <v>82</v>
      </c>
      <c r="K18" s="18">
        <f t="shared" si="12"/>
        <v>1</v>
      </c>
      <c r="L18" s="18">
        <f>IFERROR((J18-B18)/B18, "--")</f>
        <v>-0.14583333333333334</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25</v>
      </c>
      <c r="C20" s="9">
        <f>IFERROR(B20/B$24, "--")</f>
        <v>0.26041666666666669</v>
      </c>
      <c r="D20" s="111">
        <v>22</v>
      </c>
      <c r="E20" s="9">
        <f t="shared" ref="E20:E23" si="13">IFERROR(D20/D$24, "--")</f>
        <v>0.23157894736842105</v>
      </c>
      <c r="F20" s="111">
        <v>28</v>
      </c>
      <c r="G20" s="9">
        <f t="shared" ref="G20:G23" si="14">IFERROR(F20/F$24, "--")</f>
        <v>0.30769230769230771</v>
      </c>
      <c r="H20" s="111">
        <v>18</v>
      </c>
      <c r="I20" s="9">
        <f t="shared" ref="I20:I23" si="15">IFERROR(H20/H$24, "--")</f>
        <v>0.27272727272727271</v>
      </c>
      <c r="J20" s="111">
        <v>44</v>
      </c>
      <c r="K20" s="9">
        <f t="shared" ref="K20:K23" si="16">IFERROR(J20/J$24, "--")</f>
        <v>0.53658536585365857</v>
      </c>
      <c r="L20" s="9">
        <f t="shared" ref="L20:L24" si="17">IFERROR((J20-B20)/B20, "--")</f>
        <v>0.76</v>
      </c>
      <c r="M20" s="110"/>
    </row>
    <row r="21" spans="1:13" x14ac:dyDescent="0.25">
      <c r="A21" s="16" t="s">
        <v>7</v>
      </c>
      <c r="B21" s="111">
        <v>50</v>
      </c>
      <c r="C21" s="9">
        <f t="shared" ref="C21:C23" si="18">IFERROR(B21/B$24, "--")</f>
        <v>0.52083333333333337</v>
      </c>
      <c r="D21" s="111">
        <v>50</v>
      </c>
      <c r="E21" s="9">
        <f t="shared" si="13"/>
        <v>0.52631578947368418</v>
      </c>
      <c r="F21" s="111">
        <v>51</v>
      </c>
      <c r="G21" s="9">
        <f t="shared" si="14"/>
        <v>0.56043956043956045</v>
      </c>
      <c r="H21" s="111">
        <v>34</v>
      </c>
      <c r="I21" s="9">
        <f t="shared" si="15"/>
        <v>0.51515151515151514</v>
      </c>
      <c r="J21" s="111">
        <v>26</v>
      </c>
      <c r="K21" s="9">
        <f t="shared" si="16"/>
        <v>0.31707317073170732</v>
      </c>
      <c r="L21" s="9">
        <f t="shared" si="17"/>
        <v>-0.48</v>
      </c>
      <c r="M21" s="110"/>
    </row>
    <row r="22" spans="1:13" x14ac:dyDescent="0.25">
      <c r="A22" s="16" t="s">
        <v>8</v>
      </c>
      <c r="B22" s="111">
        <v>19</v>
      </c>
      <c r="C22" s="9">
        <f t="shared" si="18"/>
        <v>0.19791666666666666</v>
      </c>
      <c r="D22" s="111">
        <v>21</v>
      </c>
      <c r="E22" s="9">
        <f t="shared" si="13"/>
        <v>0.22105263157894736</v>
      </c>
      <c r="F22" s="111">
        <v>12</v>
      </c>
      <c r="G22" s="9">
        <f t="shared" si="14"/>
        <v>0.13186813186813187</v>
      </c>
      <c r="H22" s="111">
        <v>11</v>
      </c>
      <c r="I22" s="9">
        <f t="shared" si="15"/>
        <v>0.16666666666666666</v>
      </c>
      <c r="J22" s="111">
        <v>11</v>
      </c>
      <c r="K22" s="9">
        <f t="shared" si="16"/>
        <v>0.13414634146341464</v>
      </c>
      <c r="L22" s="9">
        <f t="shared" si="17"/>
        <v>-0.42105263157894735</v>
      </c>
      <c r="M22" s="110"/>
    </row>
    <row r="23" spans="1:13" x14ac:dyDescent="0.25">
      <c r="A23" s="16" t="s">
        <v>9</v>
      </c>
      <c r="B23" s="111">
        <v>2</v>
      </c>
      <c r="C23" s="9">
        <f t="shared" si="18"/>
        <v>2.0833333333333332E-2</v>
      </c>
      <c r="D23" s="111">
        <v>2</v>
      </c>
      <c r="E23" s="9">
        <f t="shared" si="13"/>
        <v>2.1052631578947368E-2</v>
      </c>
      <c r="F23" s="111">
        <v>0</v>
      </c>
      <c r="G23" s="9">
        <f t="shared" si="14"/>
        <v>0</v>
      </c>
      <c r="H23" s="111">
        <v>3</v>
      </c>
      <c r="I23" s="9">
        <f t="shared" si="15"/>
        <v>4.5454545454545456E-2</v>
      </c>
      <c r="J23" s="111">
        <v>1</v>
      </c>
      <c r="K23" s="9">
        <f t="shared" si="16"/>
        <v>1.2195121951219513E-2</v>
      </c>
      <c r="L23" s="9">
        <f t="shared" si="17"/>
        <v>-0.5</v>
      </c>
      <c r="M23" s="110"/>
    </row>
    <row r="24" spans="1:13" x14ac:dyDescent="0.25">
      <c r="A24" s="100" t="s">
        <v>30</v>
      </c>
      <c r="B24" s="17">
        <f t="shared" ref="B24:K24" si="19">IFERROR(SUM(B20:B23), "--")</f>
        <v>96</v>
      </c>
      <c r="C24" s="18">
        <f t="shared" si="19"/>
        <v>1</v>
      </c>
      <c r="D24" s="17">
        <f t="shared" si="19"/>
        <v>95</v>
      </c>
      <c r="E24" s="18">
        <f t="shared" si="19"/>
        <v>0.99999999999999989</v>
      </c>
      <c r="F24" s="17">
        <f t="shared" si="19"/>
        <v>91</v>
      </c>
      <c r="G24" s="18">
        <f t="shared" si="19"/>
        <v>1</v>
      </c>
      <c r="H24" s="17">
        <f t="shared" si="19"/>
        <v>66</v>
      </c>
      <c r="I24" s="18">
        <f t="shared" si="19"/>
        <v>0.99999999999999989</v>
      </c>
      <c r="J24" s="17">
        <f t="shared" si="19"/>
        <v>82</v>
      </c>
      <c r="K24" s="18">
        <f t="shared" si="19"/>
        <v>1</v>
      </c>
      <c r="L24" s="18">
        <f t="shared" si="17"/>
        <v>-0.14583333333333334</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55</v>
      </c>
      <c r="C26" s="9">
        <f>IFERROR(B26/B$31, "--")</f>
        <v>0.57291666666666663</v>
      </c>
      <c r="D26" s="7">
        <v>65</v>
      </c>
      <c r="E26" s="9">
        <f t="shared" ref="E26:E30" si="20">IFERROR(D26/D$31, "--")</f>
        <v>0.68421052631578949</v>
      </c>
      <c r="F26" s="7">
        <v>60</v>
      </c>
      <c r="G26" s="9">
        <f t="shared" ref="G26:G30" si="21">IFERROR(F26/F$31, "--")</f>
        <v>0.65934065934065933</v>
      </c>
      <c r="H26" s="7">
        <v>41</v>
      </c>
      <c r="I26" s="9">
        <f t="shared" ref="I26:I30" si="22">IFERROR(H26/H$31, "--")</f>
        <v>0.62121212121212122</v>
      </c>
      <c r="J26" s="7">
        <v>44</v>
      </c>
      <c r="K26" s="9">
        <f t="shared" ref="K26:K30" si="23">IFERROR(J26/J$31, "--")</f>
        <v>0.53658536585365857</v>
      </c>
      <c r="L26" s="9">
        <f t="shared" ref="L26:L31" si="24">IFERROR((J26-B26)/B26, "--")</f>
        <v>-0.2</v>
      </c>
      <c r="M26" s="110"/>
    </row>
    <row r="27" spans="1:13" x14ac:dyDescent="0.25">
      <c r="A27" s="16" t="s">
        <v>24</v>
      </c>
      <c r="B27" s="7">
        <v>18</v>
      </c>
      <c r="C27" s="9">
        <f t="shared" ref="C27:C30" si="25">IFERROR(B27/B$31, "--")</f>
        <v>0.1875</v>
      </c>
      <c r="D27" s="7">
        <v>11</v>
      </c>
      <c r="E27" s="9">
        <f t="shared" si="20"/>
        <v>0.11578947368421053</v>
      </c>
      <c r="F27" s="7">
        <v>16</v>
      </c>
      <c r="G27" s="9">
        <f t="shared" si="21"/>
        <v>0.17582417582417584</v>
      </c>
      <c r="H27" s="7">
        <v>9</v>
      </c>
      <c r="I27" s="9">
        <f t="shared" si="22"/>
        <v>0.13636363636363635</v>
      </c>
      <c r="J27" s="7">
        <v>12</v>
      </c>
      <c r="K27" s="9">
        <f t="shared" si="23"/>
        <v>0.14634146341463414</v>
      </c>
      <c r="L27" s="9">
        <f t="shared" si="24"/>
        <v>-0.33333333333333331</v>
      </c>
      <c r="M27" s="110"/>
    </row>
    <row r="28" spans="1:13" x14ac:dyDescent="0.25">
      <c r="A28" s="16" t="s">
        <v>25</v>
      </c>
      <c r="B28" s="7">
        <v>5</v>
      </c>
      <c r="C28" s="9">
        <f t="shared" si="25"/>
        <v>5.2083333333333336E-2</v>
      </c>
      <c r="D28" s="7">
        <v>9</v>
      </c>
      <c r="E28" s="9">
        <f t="shared" si="20"/>
        <v>9.4736842105263161E-2</v>
      </c>
      <c r="F28" s="7">
        <v>7</v>
      </c>
      <c r="G28" s="9">
        <f t="shared" si="21"/>
        <v>7.6923076923076927E-2</v>
      </c>
      <c r="H28" s="7">
        <v>9</v>
      </c>
      <c r="I28" s="9">
        <f t="shared" si="22"/>
        <v>0.13636363636363635</v>
      </c>
      <c r="J28" s="7">
        <v>6</v>
      </c>
      <c r="K28" s="9">
        <f t="shared" si="23"/>
        <v>7.3170731707317069E-2</v>
      </c>
      <c r="L28" s="9">
        <f t="shared" si="24"/>
        <v>0.2</v>
      </c>
      <c r="M28" s="110"/>
    </row>
    <row r="29" spans="1:13" x14ac:dyDescent="0.25">
      <c r="A29" s="16" t="s">
        <v>26</v>
      </c>
      <c r="B29" s="7">
        <v>3</v>
      </c>
      <c r="C29" s="9">
        <f t="shared" si="25"/>
        <v>3.125E-2</v>
      </c>
      <c r="D29" s="7">
        <v>0</v>
      </c>
      <c r="E29" s="9">
        <f t="shared" si="20"/>
        <v>0</v>
      </c>
      <c r="F29" s="7">
        <v>0</v>
      </c>
      <c r="G29" s="9">
        <f t="shared" si="21"/>
        <v>0</v>
      </c>
      <c r="H29" s="7">
        <v>1</v>
      </c>
      <c r="I29" s="9">
        <f t="shared" si="22"/>
        <v>1.5151515151515152E-2</v>
      </c>
      <c r="J29" s="7">
        <v>1</v>
      </c>
      <c r="K29" s="9">
        <f t="shared" si="23"/>
        <v>1.2195121951219513E-2</v>
      </c>
      <c r="L29" s="9">
        <f t="shared" si="24"/>
        <v>-0.66666666666666663</v>
      </c>
      <c r="M29" s="110"/>
    </row>
    <row r="30" spans="1:13" x14ac:dyDescent="0.25">
      <c r="A30" s="16" t="s">
        <v>27</v>
      </c>
      <c r="B30" s="7">
        <v>15</v>
      </c>
      <c r="C30" s="9">
        <f t="shared" si="25"/>
        <v>0.15625</v>
      </c>
      <c r="D30" s="7">
        <v>10</v>
      </c>
      <c r="E30" s="9">
        <f t="shared" si="20"/>
        <v>0.10526315789473684</v>
      </c>
      <c r="F30" s="7">
        <v>8</v>
      </c>
      <c r="G30" s="9">
        <f t="shared" si="21"/>
        <v>8.7912087912087919E-2</v>
      </c>
      <c r="H30" s="7">
        <v>6</v>
      </c>
      <c r="I30" s="9">
        <f t="shared" si="22"/>
        <v>9.0909090909090912E-2</v>
      </c>
      <c r="J30" s="7">
        <v>19</v>
      </c>
      <c r="K30" s="9">
        <f t="shared" si="23"/>
        <v>0.23170731707317074</v>
      </c>
      <c r="L30" s="9">
        <f t="shared" si="24"/>
        <v>0.26666666666666666</v>
      </c>
      <c r="M30" s="110"/>
    </row>
    <row r="31" spans="1:13" x14ac:dyDescent="0.25">
      <c r="A31" s="100" t="s">
        <v>30</v>
      </c>
      <c r="B31" s="17">
        <f t="shared" ref="B31:K31" si="26">IFERROR(SUM(B26:B30), "--")</f>
        <v>96</v>
      </c>
      <c r="C31" s="18">
        <f t="shared" si="26"/>
        <v>1</v>
      </c>
      <c r="D31" s="17">
        <f t="shared" si="26"/>
        <v>95</v>
      </c>
      <c r="E31" s="18">
        <f t="shared" si="26"/>
        <v>1</v>
      </c>
      <c r="F31" s="17">
        <f t="shared" si="26"/>
        <v>91</v>
      </c>
      <c r="G31" s="18">
        <f t="shared" si="26"/>
        <v>1</v>
      </c>
      <c r="H31" s="17">
        <f t="shared" si="26"/>
        <v>66</v>
      </c>
      <c r="I31" s="18">
        <f t="shared" si="26"/>
        <v>1</v>
      </c>
      <c r="J31" s="17">
        <f t="shared" si="26"/>
        <v>82</v>
      </c>
      <c r="K31" s="18">
        <f t="shared" si="26"/>
        <v>1</v>
      </c>
      <c r="L31" s="18">
        <f t="shared" si="24"/>
        <v>-0.14583333333333334</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36</v>
      </c>
      <c r="C33" s="9">
        <f>IFERROR(B33/B$35, "--")</f>
        <v>0.375</v>
      </c>
      <c r="D33" s="111">
        <v>45</v>
      </c>
      <c r="E33" s="9">
        <f>IFERROR(D33/D$35, "--")</f>
        <v>0.47368421052631576</v>
      </c>
      <c r="F33" s="111">
        <v>33</v>
      </c>
      <c r="G33" s="9">
        <f>IFERROR(F33/F$35, "--")</f>
        <v>0.36263736263736263</v>
      </c>
      <c r="H33" s="111">
        <v>27</v>
      </c>
      <c r="I33" s="9">
        <f>IFERROR(H33/H$35, "--")</f>
        <v>0.40909090909090912</v>
      </c>
      <c r="J33" s="111">
        <v>44</v>
      </c>
      <c r="K33" s="9">
        <f>IFERROR(J33/J$35, "--")</f>
        <v>0.53658536585365857</v>
      </c>
      <c r="L33" s="9">
        <f t="shared" ref="L33:L35" si="27">IFERROR((J33-B33)/B33, "--")</f>
        <v>0.22222222222222221</v>
      </c>
      <c r="M33" s="110"/>
    </row>
    <row r="34" spans="1:14" x14ac:dyDescent="0.25">
      <c r="A34" s="16" t="s">
        <v>29</v>
      </c>
      <c r="B34" s="111">
        <v>60</v>
      </c>
      <c r="C34" s="9">
        <f>IFERROR(B34/B$35, "--")</f>
        <v>0.625</v>
      </c>
      <c r="D34" s="111">
        <v>50</v>
      </c>
      <c r="E34" s="9">
        <f>IFERROR(D34/D$35, "--")</f>
        <v>0.52631578947368418</v>
      </c>
      <c r="F34" s="111">
        <v>58</v>
      </c>
      <c r="G34" s="9">
        <f>IFERROR(F34/F$35, "--")</f>
        <v>0.63736263736263732</v>
      </c>
      <c r="H34" s="111">
        <v>39</v>
      </c>
      <c r="I34" s="9">
        <f>IFERROR(H34/H$35, "--")</f>
        <v>0.59090909090909094</v>
      </c>
      <c r="J34" s="111">
        <v>38</v>
      </c>
      <c r="K34" s="9">
        <f>IFERROR(J34/J$35, "--")</f>
        <v>0.46341463414634149</v>
      </c>
      <c r="L34" s="9">
        <f t="shared" si="27"/>
        <v>-0.36666666666666664</v>
      </c>
      <c r="M34" s="110"/>
    </row>
    <row r="35" spans="1:14" x14ac:dyDescent="0.25">
      <c r="A35" s="100" t="s">
        <v>30</v>
      </c>
      <c r="B35" s="17">
        <f t="shared" ref="B35:K35" si="28">IFERROR(SUM(B33:B34), "--")</f>
        <v>96</v>
      </c>
      <c r="C35" s="18">
        <f t="shared" si="28"/>
        <v>1</v>
      </c>
      <c r="D35" s="17">
        <f t="shared" si="28"/>
        <v>95</v>
      </c>
      <c r="E35" s="18">
        <f t="shared" si="28"/>
        <v>1</v>
      </c>
      <c r="F35" s="17">
        <f t="shared" si="28"/>
        <v>91</v>
      </c>
      <c r="G35" s="18">
        <f t="shared" si="28"/>
        <v>1</v>
      </c>
      <c r="H35" s="17">
        <f t="shared" si="28"/>
        <v>66</v>
      </c>
      <c r="I35" s="18">
        <f t="shared" si="28"/>
        <v>1</v>
      </c>
      <c r="J35" s="17">
        <f t="shared" si="28"/>
        <v>82</v>
      </c>
      <c r="K35" s="18">
        <f t="shared" si="28"/>
        <v>1</v>
      </c>
      <c r="L35" s="18">
        <f t="shared" si="27"/>
        <v>-0.14583333333333334</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116</v>
      </c>
      <c r="D3" s="4">
        <v>94</v>
      </c>
      <c r="E3" s="15">
        <v>0.81034482758620685</v>
      </c>
      <c r="F3" s="4">
        <v>83</v>
      </c>
      <c r="G3" s="15">
        <v>0.71551724137931039</v>
      </c>
      <c r="H3" s="14" t="s">
        <v>32</v>
      </c>
    </row>
    <row r="4" spans="1:8" ht="15" customHeight="1" x14ac:dyDescent="0.25">
      <c r="A4" s="145"/>
      <c r="B4" s="7" t="s">
        <v>1</v>
      </c>
      <c r="C4" s="4">
        <v>113</v>
      </c>
      <c r="D4" s="4">
        <v>96</v>
      </c>
      <c r="E4" s="5">
        <v>0.84955752212389379</v>
      </c>
      <c r="F4" s="4">
        <v>75</v>
      </c>
      <c r="G4" s="5">
        <v>0.66371681415929207</v>
      </c>
      <c r="H4" s="6" t="s">
        <v>32</v>
      </c>
    </row>
    <row r="5" spans="1:8" ht="15" customHeight="1" x14ac:dyDescent="0.25">
      <c r="A5" s="145"/>
      <c r="B5" s="7" t="s">
        <v>2</v>
      </c>
      <c r="C5" s="4">
        <v>109</v>
      </c>
      <c r="D5" s="4">
        <v>89</v>
      </c>
      <c r="E5" s="5">
        <v>0.8165137614678899</v>
      </c>
      <c r="F5" s="4">
        <v>65</v>
      </c>
      <c r="G5" s="5">
        <v>0.59633027522935778</v>
      </c>
      <c r="H5" s="6" t="s">
        <v>32</v>
      </c>
    </row>
    <row r="6" spans="1:8" ht="15" customHeight="1" x14ac:dyDescent="0.25">
      <c r="A6" s="145"/>
      <c r="B6" s="7" t="s">
        <v>48</v>
      </c>
      <c r="C6" s="4">
        <v>89</v>
      </c>
      <c r="D6" s="4">
        <v>65</v>
      </c>
      <c r="E6" s="5">
        <v>0.7303370786516854</v>
      </c>
      <c r="F6" s="4">
        <v>57</v>
      </c>
      <c r="G6" s="5">
        <v>0.6404494382022472</v>
      </c>
      <c r="H6" s="6" t="s">
        <v>32</v>
      </c>
    </row>
    <row r="7" spans="1:8" ht="15" customHeight="1" x14ac:dyDescent="0.25">
      <c r="A7" s="145"/>
      <c r="B7" s="7" t="s">
        <v>47</v>
      </c>
      <c r="C7" s="4">
        <v>103</v>
      </c>
      <c r="D7" s="4">
        <v>78</v>
      </c>
      <c r="E7" s="5">
        <v>0.75728155339805825</v>
      </c>
      <c r="F7" s="4">
        <v>70</v>
      </c>
      <c r="G7" s="5">
        <v>0.67961165048543692</v>
      </c>
      <c r="H7" s="6" t="s">
        <v>32</v>
      </c>
    </row>
    <row r="8" spans="1:8" ht="15" customHeight="1" x14ac:dyDescent="0.25">
      <c r="A8" s="146"/>
      <c r="B8" s="53" t="s">
        <v>30</v>
      </c>
      <c r="C8" s="17">
        <f>IFERROR(SUM(C3:C7), "--")</f>
        <v>530</v>
      </c>
      <c r="D8" s="17">
        <f>IFERROR(SUM(D3:D7), "--")</f>
        <v>422</v>
      </c>
      <c r="E8" s="101">
        <f>IFERROR(D8/C8, "--" )</f>
        <v>0.79622641509433967</v>
      </c>
      <c r="F8" s="17">
        <f>IFERROR(SUM(F3:F7), "--")</f>
        <v>350</v>
      </c>
      <c r="G8" s="101">
        <f>IFERROR(F8/C8, "--" )</f>
        <v>0.660377358490566</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66</v>
      </c>
      <c r="D11" s="4">
        <v>56</v>
      </c>
      <c r="E11" s="5">
        <v>0.84848484848484851</v>
      </c>
      <c r="F11" s="4">
        <v>47</v>
      </c>
      <c r="G11" s="5">
        <v>0.71212121212121215</v>
      </c>
      <c r="H11" s="6">
        <v>2.5981132075471698</v>
      </c>
    </row>
    <row r="12" spans="1:8" x14ac:dyDescent="0.25">
      <c r="A12" s="151"/>
      <c r="B12" s="7" t="s">
        <v>1</v>
      </c>
      <c r="C12" s="4">
        <v>57</v>
      </c>
      <c r="D12" s="4">
        <v>49</v>
      </c>
      <c r="E12" s="5">
        <v>0.85964912280701755</v>
      </c>
      <c r="F12" s="4">
        <v>41</v>
      </c>
      <c r="G12" s="5">
        <v>0.7192982456140351</v>
      </c>
      <c r="H12" s="6">
        <v>2.7708333333333335</v>
      </c>
    </row>
    <row r="13" spans="1:8" x14ac:dyDescent="0.25">
      <c r="A13" s="151"/>
      <c r="B13" s="7" t="s">
        <v>2</v>
      </c>
      <c r="C13" s="4">
        <v>44</v>
      </c>
      <c r="D13" s="4">
        <v>39</v>
      </c>
      <c r="E13" s="5">
        <v>0.88636363636363635</v>
      </c>
      <c r="F13" s="4">
        <v>29</v>
      </c>
      <c r="G13" s="5">
        <v>0.65909090909090906</v>
      </c>
      <c r="H13" s="6">
        <v>2.0769230769230771</v>
      </c>
    </row>
    <row r="14" spans="1:8" x14ac:dyDescent="0.25">
      <c r="A14" s="151"/>
      <c r="B14" s="7" t="s">
        <v>48</v>
      </c>
      <c r="C14" s="4">
        <v>48</v>
      </c>
      <c r="D14" s="4">
        <v>31</v>
      </c>
      <c r="E14" s="5">
        <v>0.64583333333333337</v>
      </c>
      <c r="F14" s="4">
        <v>27</v>
      </c>
      <c r="G14" s="5">
        <v>0.5625</v>
      </c>
      <c r="H14" s="6">
        <v>2.75</v>
      </c>
    </row>
    <row r="15" spans="1:8" x14ac:dyDescent="0.25">
      <c r="A15" s="151"/>
      <c r="B15" s="7" t="s">
        <v>47</v>
      </c>
      <c r="C15" s="4">
        <v>60</v>
      </c>
      <c r="D15" s="4">
        <v>47</v>
      </c>
      <c r="E15" s="5">
        <v>0.78333333333333333</v>
      </c>
      <c r="F15" s="4">
        <v>43</v>
      </c>
      <c r="G15" s="5">
        <v>0.71666666666666667</v>
      </c>
      <c r="H15" s="6">
        <v>2.7425531914893617</v>
      </c>
    </row>
    <row r="16" spans="1:8" x14ac:dyDescent="0.25">
      <c r="A16" s="152"/>
      <c r="B16" s="53" t="s">
        <v>30</v>
      </c>
      <c r="C16" s="17">
        <f>IFERROR(SUM(C11:C15), "--")</f>
        <v>275</v>
      </c>
      <c r="D16" s="17">
        <f>IFERROR(SUM(D11:D15), "--")</f>
        <v>222</v>
      </c>
      <c r="E16" s="101">
        <f>IFERROR(D16/C16, "--" )</f>
        <v>0.80727272727272725</v>
      </c>
      <c r="F16" s="17">
        <f>IFERROR(SUM(F11:F15), "--")</f>
        <v>187</v>
      </c>
      <c r="G16" s="101">
        <f>IFERROR(F16/C16, "--" )</f>
        <v>0.68</v>
      </c>
      <c r="H16" s="102" t="s">
        <v>32</v>
      </c>
    </row>
    <row r="17" spans="1:8" x14ac:dyDescent="0.25">
      <c r="A17" s="147" t="s">
        <v>12</v>
      </c>
      <c r="B17" s="86" t="s">
        <v>0</v>
      </c>
      <c r="C17" s="87">
        <v>49</v>
      </c>
      <c r="D17" s="87">
        <v>37</v>
      </c>
      <c r="E17" s="89">
        <v>0.75510204081632648</v>
      </c>
      <c r="F17" s="87">
        <v>35</v>
      </c>
      <c r="G17" s="89">
        <v>0.7142857142857143</v>
      </c>
      <c r="H17" s="88">
        <v>2.9918918918918922</v>
      </c>
    </row>
    <row r="18" spans="1:8" x14ac:dyDescent="0.25">
      <c r="A18" s="148"/>
      <c r="B18" s="86" t="s">
        <v>1</v>
      </c>
      <c r="C18" s="87">
        <v>56</v>
      </c>
      <c r="D18" s="87">
        <v>47</v>
      </c>
      <c r="E18" s="89">
        <v>0.8392857142857143</v>
      </c>
      <c r="F18" s="87">
        <v>34</v>
      </c>
      <c r="G18" s="89">
        <v>0.6071428571428571</v>
      </c>
      <c r="H18" s="88">
        <v>2.5042553191489363</v>
      </c>
    </row>
    <row r="19" spans="1:8" x14ac:dyDescent="0.25">
      <c r="A19" s="148"/>
      <c r="B19" s="86" t="s">
        <v>2</v>
      </c>
      <c r="C19" s="87">
        <v>63</v>
      </c>
      <c r="D19" s="87">
        <v>48</v>
      </c>
      <c r="E19" s="89">
        <v>0.76190476190476186</v>
      </c>
      <c r="F19" s="87">
        <v>34</v>
      </c>
      <c r="G19" s="89">
        <v>0.53968253968253965</v>
      </c>
      <c r="H19" s="88">
        <v>1.9565217391304348</v>
      </c>
    </row>
    <row r="20" spans="1:8" x14ac:dyDescent="0.25">
      <c r="A20" s="148"/>
      <c r="B20" s="86" t="s">
        <v>48</v>
      </c>
      <c r="C20" s="87">
        <v>40</v>
      </c>
      <c r="D20" s="87">
        <v>33</v>
      </c>
      <c r="E20" s="89">
        <v>0.82499999999999996</v>
      </c>
      <c r="F20" s="87">
        <v>29</v>
      </c>
      <c r="G20" s="89">
        <v>0.72499999999999998</v>
      </c>
      <c r="H20" s="88">
        <v>2.7375000000000003</v>
      </c>
    </row>
    <row r="21" spans="1:8" x14ac:dyDescent="0.25">
      <c r="A21" s="148"/>
      <c r="B21" s="86" t="s">
        <v>47</v>
      </c>
      <c r="C21" s="87">
        <v>41</v>
      </c>
      <c r="D21" s="87">
        <v>29</v>
      </c>
      <c r="E21" s="89">
        <v>0.70731707317073167</v>
      </c>
      <c r="F21" s="87">
        <v>25</v>
      </c>
      <c r="G21" s="89">
        <v>0.6097560975609756</v>
      </c>
      <c r="H21" s="88">
        <v>2.6068965517241378</v>
      </c>
    </row>
    <row r="22" spans="1:8" x14ac:dyDescent="0.25">
      <c r="A22" s="149"/>
      <c r="B22" s="94" t="s">
        <v>30</v>
      </c>
      <c r="C22" s="106">
        <f>IFERROR(SUM(C17:C21), "--")</f>
        <v>249</v>
      </c>
      <c r="D22" s="106">
        <f>IFERROR(SUM(D17:D21), "--")</f>
        <v>194</v>
      </c>
      <c r="E22" s="108">
        <f>IFERROR(D22/C22, "--" )</f>
        <v>0.77911646586345384</v>
      </c>
      <c r="F22" s="106">
        <f>IFERROR(SUM(F17:F21), "--")</f>
        <v>157</v>
      </c>
      <c r="G22" s="108">
        <f>IFERROR(F22/C22, "--" )</f>
        <v>0.63052208835341361</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11</v>
      </c>
      <c r="D24" s="4">
        <v>6</v>
      </c>
      <c r="E24" s="5">
        <v>0.54545454545454541</v>
      </c>
      <c r="F24" s="4">
        <v>6</v>
      </c>
      <c r="G24" s="5">
        <v>0.54545454545454541</v>
      </c>
      <c r="H24" s="6">
        <v>2.95</v>
      </c>
    </row>
    <row r="25" spans="1:8" x14ac:dyDescent="0.25">
      <c r="A25" s="134"/>
      <c r="B25" s="7" t="s">
        <v>1</v>
      </c>
      <c r="C25" s="4">
        <v>8</v>
      </c>
      <c r="D25" s="4">
        <v>7</v>
      </c>
      <c r="E25" s="5">
        <v>0.875</v>
      </c>
      <c r="F25" s="4">
        <v>5</v>
      </c>
      <c r="G25" s="5">
        <v>0.625</v>
      </c>
      <c r="H25" s="6">
        <v>1.8571428571428572</v>
      </c>
    </row>
    <row r="26" spans="1:8" x14ac:dyDescent="0.25">
      <c r="A26" s="134"/>
      <c r="B26" s="7" t="s">
        <v>2</v>
      </c>
      <c r="C26" s="4">
        <v>6</v>
      </c>
      <c r="D26" s="4">
        <v>4</v>
      </c>
      <c r="E26" s="5">
        <v>0.66666666666666663</v>
      </c>
      <c r="F26" s="4">
        <v>2</v>
      </c>
      <c r="G26" s="5">
        <v>0.33333333333333331</v>
      </c>
      <c r="H26" s="6">
        <v>1.25</v>
      </c>
    </row>
    <row r="27" spans="1:8" x14ac:dyDescent="0.25">
      <c r="A27" s="134"/>
      <c r="B27" s="7" t="s">
        <v>48</v>
      </c>
      <c r="C27" s="4">
        <v>5</v>
      </c>
      <c r="D27" s="4">
        <v>4</v>
      </c>
      <c r="E27" s="5">
        <v>0.8</v>
      </c>
      <c r="F27" s="4">
        <v>3</v>
      </c>
      <c r="G27" s="5">
        <v>0.6</v>
      </c>
      <c r="H27" s="6">
        <v>2.0750000000000002</v>
      </c>
    </row>
    <row r="28" spans="1:8" x14ac:dyDescent="0.25">
      <c r="A28" s="134"/>
      <c r="B28" s="7" t="s">
        <v>47</v>
      </c>
      <c r="C28" s="4">
        <v>11</v>
      </c>
      <c r="D28" s="4">
        <v>6</v>
      </c>
      <c r="E28" s="5">
        <v>0.54545454545454541</v>
      </c>
      <c r="F28" s="4">
        <v>4</v>
      </c>
      <c r="G28" s="5">
        <v>0.36363636363636365</v>
      </c>
      <c r="H28" s="6">
        <v>1.3333333333333333</v>
      </c>
    </row>
    <row r="29" spans="1:8" x14ac:dyDescent="0.25">
      <c r="A29" s="135"/>
      <c r="B29" s="53" t="s">
        <v>30</v>
      </c>
      <c r="C29" s="17">
        <f>IFERROR(SUM(C24:C28), "--")</f>
        <v>41</v>
      </c>
      <c r="D29" s="17">
        <f>IFERROR(SUM(D24:D28), "--")</f>
        <v>27</v>
      </c>
      <c r="E29" s="101">
        <f>IFERROR(D29/C29, "--" )</f>
        <v>0.65853658536585369</v>
      </c>
      <c r="F29" s="17">
        <f>IFERROR(SUM(F24:F28), "--")</f>
        <v>20</v>
      </c>
      <c r="G29" s="101">
        <f>IFERROR(F29/C29, "--" )</f>
        <v>0.48780487804878048</v>
      </c>
      <c r="H29" s="102" t="s">
        <v>32</v>
      </c>
    </row>
    <row r="30" spans="1:8" ht="15" customHeight="1" x14ac:dyDescent="0.25">
      <c r="A30" s="130" t="s">
        <v>60</v>
      </c>
      <c r="B30" s="86" t="s">
        <v>0</v>
      </c>
      <c r="C30" s="87">
        <v>1</v>
      </c>
      <c r="D30" s="87">
        <v>1</v>
      </c>
      <c r="E30" s="89">
        <v>1</v>
      </c>
      <c r="F30" s="87">
        <v>1</v>
      </c>
      <c r="G30" s="89">
        <v>1</v>
      </c>
      <c r="H30" s="88">
        <v>2</v>
      </c>
    </row>
    <row r="31" spans="1:8" x14ac:dyDescent="0.25">
      <c r="A31" s="131"/>
      <c r="B31" s="86" t="s">
        <v>1</v>
      </c>
      <c r="C31" s="112" t="s">
        <v>32</v>
      </c>
      <c r="D31" s="112" t="s">
        <v>32</v>
      </c>
      <c r="E31" s="113" t="s">
        <v>32</v>
      </c>
      <c r="F31" s="112" t="s">
        <v>32</v>
      </c>
      <c r="G31" s="113" t="s">
        <v>32</v>
      </c>
      <c r="H31" s="114" t="s">
        <v>32</v>
      </c>
    </row>
    <row r="32" spans="1:8" x14ac:dyDescent="0.25">
      <c r="A32" s="131"/>
      <c r="B32" s="86" t="s">
        <v>2</v>
      </c>
      <c r="C32" s="87">
        <v>1</v>
      </c>
      <c r="D32" s="87">
        <v>1</v>
      </c>
      <c r="E32" s="89">
        <v>1</v>
      </c>
      <c r="F32" s="87">
        <v>1</v>
      </c>
      <c r="G32" s="89">
        <v>1</v>
      </c>
      <c r="H32" s="88">
        <v>4</v>
      </c>
    </row>
    <row r="33" spans="1:8" x14ac:dyDescent="0.25">
      <c r="A33" s="131"/>
      <c r="B33" s="86" t="s">
        <v>48</v>
      </c>
      <c r="C33" s="112" t="s">
        <v>32</v>
      </c>
      <c r="D33" s="112" t="s">
        <v>32</v>
      </c>
      <c r="E33" s="113" t="s">
        <v>32</v>
      </c>
      <c r="F33" s="112" t="s">
        <v>32</v>
      </c>
      <c r="G33" s="113" t="s">
        <v>32</v>
      </c>
      <c r="H33" s="114" t="s">
        <v>32</v>
      </c>
    </row>
    <row r="34" spans="1:8" x14ac:dyDescent="0.25">
      <c r="A34" s="131"/>
      <c r="B34" s="86" t="s">
        <v>47</v>
      </c>
      <c r="C34" s="87">
        <v>2</v>
      </c>
      <c r="D34" s="87">
        <v>2</v>
      </c>
      <c r="E34" s="89">
        <v>1</v>
      </c>
      <c r="F34" s="87">
        <v>2</v>
      </c>
      <c r="G34" s="89">
        <v>1</v>
      </c>
      <c r="H34" s="88">
        <v>2.15</v>
      </c>
    </row>
    <row r="35" spans="1:8" x14ac:dyDescent="0.25">
      <c r="A35" s="132"/>
      <c r="B35" s="94" t="s">
        <v>30</v>
      </c>
      <c r="C35" s="106">
        <f>IFERROR(SUM(C30:C34), "--")</f>
        <v>4</v>
      </c>
      <c r="D35" s="106">
        <f>IFERROR(SUM(D30:D34), "--")</f>
        <v>4</v>
      </c>
      <c r="E35" s="108">
        <f>IFERROR(D35/C35, "--" )</f>
        <v>1</v>
      </c>
      <c r="F35" s="106">
        <f>IFERROR(SUM(F30:F34), "--")</f>
        <v>4</v>
      </c>
      <c r="G35" s="108">
        <f>IFERROR(F35/C35, "--" )</f>
        <v>1</v>
      </c>
      <c r="H35" s="107" t="s">
        <v>32</v>
      </c>
    </row>
    <row r="36" spans="1:8" x14ac:dyDescent="0.25">
      <c r="A36" s="139" t="s">
        <v>16</v>
      </c>
      <c r="B36" s="7" t="s">
        <v>0</v>
      </c>
      <c r="C36" s="4">
        <v>1</v>
      </c>
      <c r="D36" s="4">
        <v>0</v>
      </c>
      <c r="E36" s="5">
        <v>0</v>
      </c>
      <c r="F36" s="4">
        <v>0</v>
      </c>
      <c r="G36" s="5">
        <v>0</v>
      </c>
      <c r="H36" s="6" t="s">
        <v>32</v>
      </c>
    </row>
    <row r="37" spans="1:8" x14ac:dyDescent="0.25">
      <c r="A37" s="140"/>
      <c r="B37" s="7" t="s">
        <v>1</v>
      </c>
      <c r="C37" s="4">
        <v>5</v>
      </c>
      <c r="D37" s="4">
        <v>4</v>
      </c>
      <c r="E37" s="5">
        <v>0.8</v>
      </c>
      <c r="F37" s="4">
        <v>3</v>
      </c>
      <c r="G37" s="5">
        <v>0.6</v>
      </c>
      <c r="H37" s="6">
        <v>2.5</v>
      </c>
    </row>
    <row r="38" spans="1:8" x14ac:dyDescent="0.25">
      <c r="A38" s="140"/>
      <c r="B38" s="7" t="s">
        <v>2</v>
      </c>
      <c r="C38" s="25">
        <v>4</v>
      </c>
      <c r="D38" s="25">
        <v>4</v>
      </c>
      <c r="E38" s="5">
        <v>1</v>
      </c>
      <c r="F38" s="25">
        <v>4</v>
      </c>
      <c r="G38" s="5">
        <v>1</v>
      </c>
      <c r="H38" s="22">
        <v>2.75</v>
      </c>
    </row>
    <row r="39" spans="1:8" x14ac:dyDescent="0.25">
      <c r="A39" s="140"/>
      <c r="B39" s="7" t="s">
        <v>48</v>
      </c>
      <c r="C39" s="4">
        <v>2</v>
      </c>
      <c r="D39" s="4">
        <v>2</v>
      </c>
      <c r="E39" s="5">
        <v>1</v>
      </c>
      <c r="F39" s="4">
        <v>2</v>
      </c>
      <c r="G39" s="5">
        <v>1</v>
      </c>
      <c r="H39" s="6">
        <v>4</v>
      </c>
    </row>
    <row r="40" spans="1:8" x14ac:dyDescent="0.25">
      <c r="A40" s="140"/>
      <c r="B40" s="7" t="s">
        <v>47</v>
      </c>
      <c r="C40" s="4">
        <v>1</v>
      </c>
      <c r="D40" s="4">
        <v>1</v>
      </c>
      <c r="E40" s="5">
        <v>1</v>
      </c>
      <c r="F40" s="4">
        <v>1</v>
      </c>
      <c r="G40" s="5">
        <v>1</v>
      </c>
      <c r="H40" s="6">
        <v>2.7000000000000006</v>
      </c>
    </row>
    <row r="41" spans="1:8" x14ac:dyDescent="0.25">
      <c r="A41" s="141"/>
      <c r="B41" s="53" t="s">
        <v>30</v>
      </c>
      <c r="C41" s="17">
        <f>IFERROR(SUM(C36:C40), "--")</f>
        <v>13</v>
      </c>
      <c r="D41" s="17">
        <f>IFERROR(SUM(D36:D40), "--")</f>
        <v>11</v>
      </c>
      <c r="E41" s="101">
        <f>IFERROR(D41/C41, "--" )</f>
        <v>0.84615384615384615</v>
      </c>
      <c r="F41" s="17">
        <f>IFERROR(SUM(F36:F40), "--")</f>
        <v>10</v>
      </c>
      <c r="G41" s="101">
        <f>IFERROR(F41/C41, "--" )</f>
        <v>0.76923076923076927</v>
      </c>
      <c r="H41" s="102" t="s">
        <v>32</v>
      </c>
    </row>
    <row r="42" spans="1:8" x14ac:dyDescent="0.25">
      <c r="A42" s="136" t="s">
        <v>17</v>
      </c>
      <c r="B42" s="86" t="s">
        <v>0</v>
      </c>
      <c r="C42" s="87">
        <v>2</v>
      </c>
      <c r="D42" s="87">
        <v>2</v>
      </c>
      <c r="E42" s="89">
        <v>1</v>
      </c>
      <c r="F42" s="87">
        <v>2</v>
      </c>
      <c r="G42" s="89">
        <v>1</v>
      </c>
      <c r="H42" s="88">
        <v>3.5</v>
      </c>
    </row>
    <row r="43" spans="1:8" x14ac:dyDescent="0.25">
      <c r="A43" s="137"/>
      <c r="B43" s="86" t="s">
        <v>1</v>
      </c>
      <c r="C43" s="87">
        <v>1</v>
      </c>
      <c r="D43" s="87">
        <v>1</v>
      </c>
      <c r="E43" s="89">
        <v>1</v>
      </c>
      <c r="F43" s="87">
        <v>0</v>
      </c>
      <c r="G43" s="89">
        <v>0</v>
      </c>
      <c r="H43" s="88">
        <v>1</v>
      </c>
    </row>
    <row r="44" spans="1:8" x14ac:dyDescent="0.25">
      <c r="A44" s="137"/>
      <c r="B44" s="86" t="s">
        <v>2</v>
      </c>
      <c r="C44" s="87">
        <v>3</v>
      </c>
      <c r="D44" s="87">
        <v>3</v>
      </c>
      <c r="E44" s="89">
        <v>1</v>
      </c>
      <c r="F44" s="87">
        <v>2</v>
      </c>
      <c r="G44" s="89">
        <v>0.66666666666666663</v>
      </c>
      <c r="H44" s="88">
        <v>1.6666666666666667</v>
      </c>
    </row>
    <row r="45" spans="1:8" x14ac:dyDescent="0.25">
      <c r="A45" s="137"/>
      <c r="B45" s="86" t="s">
        <v>48</v>
      </c>
      <c r="C45" s="87">
        <v>6</v>
      </c>
      <c r="D45" s="87">
        <v>6</v>
      </c>
      <c r="E45" s="89">
        <v>1</v>
      </c>
      <c r="F45" s="87">
        <v>4</v>
      </c>
      <c r="G45" s="89">
        <v>0.66666666666666663</v>
      </c>
      <c r="H45" s="88">
        <v>2.2833333333333332</v>
      </c>
    </row>
    <row r="46" spans="1:8" x14ac:dyDescent="0.25">
      <c r="A46" s="137"/>
      <c r="B46" s="86" t="s">
        <v>47</v>
      </c>
      <c r="C46" s="87">
        <v>3</v>
      </c>
      <c r="D46" s="87">
        <v>3</v>
      </c>
      <c r="E46" s="89">
        <v>1</v>
      </c>
      <c r="F46" s="87">
        <v>3</v>
      </c>
      <c r="G46" s="89">
        <v>1</v>
      </c>
      <c r="H46" s="88">
        <v>2.9666666666666663</v>
      </c>
    </row>
    <row r="47" spans="1:8" x14ac:dyDescent="0.25">
      <c r="A47" s="138"/>
      <c r="B47" s="94" t="s">
        <v>30</v>
      </c>
      <c r="C47" s="106">
        <f>IFERROR(SUM(C42:C46), "--")</f>
        <v>15</v>
      </c>
      <c r="D47" s="106">
        <f>IFERROR(SUM(D42:D46), "--")</f>
        <v>15</v>
      </c>
      <c r="E47" s="108">
        <f>IFERROR(D47/C47, "--" )</f>
        <v>1</v>
      </c>
      <c r="F47" s="106">
        <f>IFERROR(SUM(F42:F46), "--")</f>
        <v>11</v>
      </c>
      <c r="G47" s="108">
        <f>IFERROR(F47/C47, "--" )</f>
        <v>0.73333333333333328</v>
      </c>
      <c r="H47" s="107" t="s">
        <v>32</v>
      </c>
    </row>
    <row r="48" spans="1:8" x14ac:dyDescent="0.25">
      <c r="A48" s="139" t="s">
        <v>92</v>
      </c>
      <c r="B48" s="7" t="s">
        <v>0</v>
      </c>
      <c r="C48" s="4">
        <v>42</v>
      </c>
      <c r="D48" s="4">
        <v>36</v>
      </c>
      <c r="E48" s="5">
        <v>0.8571428571428571</v>
      </c>
      <c r="F48" s="4">
        <v>29</v>
      </c>
      <c r="G48" s="5">
        <v>0.69047619047619047</v>
      </c>
      <c r="H48" s="6">
        <v>2.5411764705882356</v>
      </c>
    </row>
    <row r="49" spans="1:8" x14ac:dyDescent="0.25">
      <c r="A49" s="140"/>
      <c r="B49" s="7" t="s">
        <v>1</v>
      </c>
      <c r="C49" s="4">
        <v>39</v>
      </c>
      <c r="D49" s="4">
        <v>33</v>
      </c>
      <c r="E49" s="5">
        <v>0.84615384615384615</v>
      </c>
      <c r="F49" s="4">
        <v>23</v>
      </c>
      <c r="G49" s="5">
        <v>0.58974358974358976</v>
      </c>
      <c r="H49" s="6">
        <v>2.34375</v>
      </c>
    </row>
    <row r="50" spans="1:8" x14ac:dyDescent="0.25">
      <c r="A50" s="140"/>
      <c r="B50" s="7" t="s">
        <v>2</v>
      </c>
      <c r="C50" s="4">
        <v>45</v>
      </c>
      <c r="D50" s="4">
        <v>35</v>
      </c>
      <c r="E50" s="5">
        <v>0.77777777777777779</v>
      </c>
      <c r="F50" s="4">
        <v>23</v>
      </c>
      <c r="G50" s="5">
        <v>0.51111111111111107</v>
      </c>
      <c r="H50" s="6">
        <v>1.7428571428571429</v>
      </c>
    </row>
    <row r="51" spans="1:8" x14ac:dyDescent="0.25">
      <c r="A51" s="140"/>
      <c r="B51" s="7" t="s">
        <v>48</v>
      </c>
      <c r="C51" s="4">
        <v>29</v>
      </c>
      <c r="D51" s="4">
        <v>19</v>
      </c>
      <c r="E51" s="5">
        <v>0.65517241379310343</v>
      </c>
      <c r="F51" s="4">
        <v>16</v>
      </c>
      <c r="G51" s="5">
        <v>0.55172413793103448</v>
      </c>
      <c r="H51" s="6">
        <v>2.5105263157894737</v>
      </c>
    </row>
    <row r="52" spans="1:8" x14ac:dyDescent="0.25">
      <c r="A52" s="140"/>
      <c r="B52" s="7" t="s">
        <v>47</v>
      </c>
      <c r="C52" s="4">
        <v>48</v>
      </c>
      <c r="D52" s="4">
        <v>31</v>
      </c>
      <c r="E52" s="5">
        <v>0.64583333333333337</v>
      </c>
      <c r="F52" s="4">
        <v>27</v>
      </c>
      <c r="G52" s="5">
        <v>0.5625</v>
      </c>
      <c r="H52" s="6">
        <v>2.6870967741935483</v>
      </c>
    </row>
    <row r="53" spans="1:8" x14ac:dyDescent="0.25">
      <c r="A53" s="141"/>
      <c r="B53" s="53" t="s">
        <v>30</v>
      </c>
      <c r="C53" s="17">
        <f>IFERROR(SUM(C48:C52), "--")</f>
        <v>203</v>
      </c>
      <c r="D53" s="17">
        <f>IFERROR(SUM(D48:D52), "--")</f>
        <v>154</v>
      </c>
      <c r="E53" s="101">
        <f>IFERROR(D53/C53, "--" )</f>
        <v>0.75862068965517238</v>
      </c>
      <c r="F53" s="17">
        <f>IFERROR(SUM(F48:F52), "--")</f>
        <v>118</v>
      </c>
      <c r="G53" s="101">
        <f>IFERROR(F53/C53, "--" )</f>
        <v>0.58128078817733986</v>
      </c>
      <c r="H53" s="102" t="s">
        <v>32</v>
      </c>
    </row>
    <row r="54" spans="1:8" x14ac:dyDescent="0.25">
      <c r="A54" s="136" t="s">
        <v>18</v>
      </c>
      <c r="B54" s="86" t="s">
        <v>0</v>
      </c>
      <c r="C54" s="112" t="s">
        <v>32</v>
      </c>
      <c r="D54" s="112" t="s">
        <v>32</v>
      </c>
      <c r="E54" s="113" t="s">
        <v>32</v>
      </c>
      <c r="F54" s="112" t="s">
        <v>32</v>
      </c>
      <c r="G54" s="113" t="s">
        <v>32</v>
      </c>
      <c r="H54" s="114" t="s">
        <v>32</v>
      </c>
    </row>
    <row r="55" spans="1:8" x14ac:dyDescent="0.25">
      <c r="A55" s="137"/>
      <c r="B55" s="86" t="s">
        <v>1</v>
      </c>
      <c r="C55" s="112" t="s">
        <v>32</v>
      </c>
      <c r="D55" s="112" t="s">
        <v>32</v>
      </c>
      <c r="E55" s="113" t="s">
        <v>32</v>
      </c>
      <c r="F55" s="112" t="s">
        <v>32</v>
      </c>
      <c r="G55" s="113" t="s">
        <v>32</v>
      </c>
      <c r="H55" s="114" t="s">
        <v>32</v>
      </c>
    </row>
    <row r="56" spans="1:8" x14ac:dyDescent="0.25">
      <c r="A56" s="137"/>
      <c r="B56" s="86" t="s">
        <v>2</v>
      </c>
      <c r="C56" s="87">
        <v>1</v>
      </c>
      <c r="D56" s="87">
        <v>1</v>
      </c>
      <c r="E56" s="89">
        <v>1</v>
      </c>
      <c r="F56" s="87">
        <v>0</v>
      </c>
      <c r="G56" s="89">
        <v>0</v>
      </c>
      <c r="H56" s="88">
        <v>0</v>
      </c>
    </row>
    <row r="57" spans="1:8" x14ac:dyDescent="0.25">
      <c r="A57" s="137"/>
      <c r="B57" s="86" t="s">
        <v>48</v>
      </c>
      <c r="C57" s="112" t="s">
        <v>32</v>
      </c>
      <c r="D57" s="112" t="s">
        <v>32</v>
      </c>
      <c r="E57" s="113" t="s">
        <v>32</v>
      </c>
      <c r="F57" s="112" t="s">
        <v>32</v>
      </c>
      <c r="G57" s="113" t="s">
        <v>32</v>
      </c>
      <c r="H57" s="114" t="s">
        <v>32</v>
      </c>
    </row>
    <row r="58" spans="1:8" x14ac:dyDescent="0.25">
      <c r="A58" s="137"/>
      <c r="B58" s="86" t="s">
        <v>47</v>
      </c>
      <c r="C58" s="112" t="s">
        <v>32</v>
      </c>
      <c r="D58" s="112" t="s">
        <v>32</v>
      </c>
      <c r="E58" s="113" t="s">
        <v>32</v>
      </c>
      <c r="F58" s="112" t="s">
        <v>32</v>
      </c>
      <c r="G58" s="113" t="s">
        <v>32</v>
      </c>
      <c r="H58" s="114" t="s">
        <v>32</v>
      </c>
    </row>
    <row r="59" spans="1:8" x14ac:dyDescent="0.25">
      <c r="A59" s="138"/>
      <c r="B59" s="94" t="s">
        <v>30</v>
      </c>
      <c r="C59" s="106">
        <f>IFERROR(SUM(C54:C58), "--")</f>
        <v>1</v>
      </c>
      <c r="D59" s="106">
        <f>IFERROR(SUM(D54:D58), "--")</f>
        <v>1</v>
      </c>
      <c r="E59" s="108">
        <f>IFERROR(D59/C59, "--" )</f>
        <v>1</v>
      </c>
      <c r="F59" s="106">
        <f>IFERROR(SUM(F54:F58), "--")</f>
        <v>0</v>
      </c>
      <c r="G59" s="108">
        <f>IFERROR(F59/C59, "--" )</f>
        <v>0</v>
      </c>
      <c r="H59" s="107" t="s">
        <v>32</v>
      </c>
    </row>
    <row r="60" spans="1:8" x14ac:dyDescent="0.25">
      <c r="A60" s="133" t="s">
        <v>58</v>
      </c>
      <c r="B60" s="7" t="s">
        <v>0</v>
      </c>
      <c r="C60" s="4">
        <v>55</v>
      </c>
      <c r="D60" s="4">
        <v>45</v>
      </c>
      <c r="E60" s="5">
        <v>0.81818181818181823</v>
      </c>
      <c r="F60" s="4">
        <v>41</v>
      </c>
      <c r="G60" s="5">
        <v>0.74545454545454548</v>
      </c>
      <c r="H60" s="6">
        <v>2.8704545454545451</v>
      </c>
    </row>
    <row r="61" spans="1:8" x14ac:dyDescent="0.25">
      <c r="A61" s="134"/>
      <c r="B61" s="7" t="s">
        <v>1</v>
      </c>
      <c r="C61" s="4">
        <v>53</v>
      </c>
      <c r="D61" s="4">
        <v>46</v>
      </c>
      <c r="E61" s="5">
        <v>0.86792452830188682</v>
      </c>
      <c r="F61" s="4">
        <v>39</v>
      </c>
      <c r="G61" s="5">
        <v>0.73584905660377353</v>
      </c>
      <c r="H61" s="6">
        <v>2.9130434782608696</v>
      </c>
    </row>
    <row r="62" spans="1:8" x14ac:dyDescent="0.25">
      <c r="A62" s="134"/>
      <c r="B62" s="7" t="s">
        <v>2</v>
      </c>
      <c r="C62" s="4">
        <v>42</v>
      </c>
      <c r="D62" s="4">
        <v>34</v>
      </c>
      <c r="E62" s="5">
        <v>0.80952380952380953</v>
      </c>
      <c r="F62" s="4">
        <v>28</v>
      </c>
      <c r="G62" s="5">
        <v>0.66666666666666663</v>
      </c>
      <c r="H62" s="6">
        <v>2.4411764705882355</v>
      </c>
    </row>
    <row r="63" spans="1:8" x14ac:dyDescent="0.25">
      <c r="A63" s="134"/>
      <c r="B63" s="7" t="s">
        <v>48</v>
      </c>
      <c r="C63" s="4">
        <v>35</v>
      </c>
      <c r="D63" s="4">
        <v>26</v>
      </c>
      <c r="E63" s="5">
        <v>0.74285714285714288</v>
      </c>
      <c r="F63" s="4">
        <v>24</v>
      </c>
      <c r="G63" s="5">
        <v>0.68571428571428572</v>
      </c>
      <c r="H63" s="6">
        <v>3.0374999999999996</v>
      </c>
    </row>
    <row r="64" spans="1:8" x14ac:dyDescent="0.25">
      <c r="A64" s="134"/>
      <c r="B64" s="7" t="s">
        <v>47</v>
      </c>
      <c r="C64" s="4">
        <v>30</v>
      </c>
      <c r="D64" s="4">
        <v>27</v>
      </c>
      <c r="E64" s="5">
        <v>0.9</v>
      </c>
      <c r="F64" s="4">
        <v>26</v>
      </c>
      <c r="G64" s="5">
        <v>0.8666666666666667</v>
      </c>
      <c r="H64" s="6">
        <v>3.1222222222222222</v>
      </c>
    </row>
    <row r="65" spans="1:8" x14ac:dyDescent="0.25">
      <c r="A65" s="135"/>
      <c r="B65" s="53" t="s">
        <v>30</v>
      </c>
      <c r="C65" s="17">
        <f>IFERROR(SUM(C60:C64), "--")</f>
        <v>215</v>
      </c>
      <c r="D65" s="17">
        <f>IFERROR(SUM(D60:D64), "--")</f>
        <v>178</v>
      </c>
      <c r="E65" s="101">
        <f>IFERROR(D65/C65, "--" )</f>
        <v>0.82790697674418601</v>
      </c>
      <c r="F65" s="17">
        <f>IFERROR(SUM(F60:F64), "--")</f>
        <v>158</v>
      </c>
      <c r="G65" s="101">
        <f>IFERROR(F65/C65, "--" )</f>
        <v>0.73488372093023258</v>
      </c>
      <c r="H65" s="102" t="s">
        <v>32</v>
      </c>
    </row>
    <row r="66" spans="1:8" ht="15" customHeight="1" x14ac:dyDescent="0.25">
      <c r="A66" s="130" t="s">
        <v>62</v>
      </c>
      <c r="B66" s="86" t="s">
        <v>0</v>
      </c>
      <c r="C66" s="87">
        <v>3</v>
      </c>
      <c r="D66" s="87">
        <v>3</v>
      </c>
      <c r="E66" s="89">
        <v>1</v>
      </c>
      <c r="F66" s="87">
        <v>3</v>
      </c>
      <c r="G66" s="89">
        <v>1</v>
      </c>
      <c r="H66" s="88">
        <v>3</v>
      </c>
    </row>
    <row r="67" spans="1:8" x14ac:dyDescent="0.25">
      <c r="A67" s="131"/>
      <c r="B67" s="86" t="s">
        <v>1</v>
      </c>
      <c r="C67" s="87">
        <v>7</v>
      </c>
      <c r="D67" s="87">
        <v>5</v>
      </c>
      <c r="E67" s="89">
        <v>0.7142857142857143</v>
      </c>
      <c r="F67" s="87">
        <v>5</v>
      </c>
      <c r="G67" s="89">
        <v>0.7142857142857143</v>
      </c>
      <c r="H67" s="88">
        <v>3.5399999999999996</v>
      </c>
    </row>
    <row r="68" spans="1:8" x14ac:dyDescent="0.25">
      <c r="A68" s="131"/>
      <c r="B68" s="86" t="s">
        <v>2</v>
      </c>
      <c r="C68" s="87">
        <v>5</v>
      </c>
      <c r="D68" s="87">
        <v>5</v>
      </c>
      <c r="E68" s="89">
        <v>1</v>
      </c>
      <c r="F68" s="87">
        <v>3</v>
      </c>
      <c r="G68" s="89">
        <v>0.6</v>
      </c>
      <c r="H68" s="88">
        <v>1.8</v>
      </c>
    </row>
    <row r="69" spans="1:8" x14ac:dyDescent="0.25">
      <c r="A69" s="131"/>
      <c r="B69" s="86" t="s">
        <v>48</v>
      </c>
      <c r="C69" s="87">
        <v>12</v>
      </c>
      <c r="D69" s="87">
        <v>8</v>
      </c>
      <c r="E69" s="89">
        <v>0.66666666666666663</v>
      </c>
      <c r="F69" s="87">
        <v>8</v>
      </c>
      <c r="G69" s="89">
        <v>0.66666666666666663</v>
      </c>
      <c r="H69" s="88">
        <v>2.8499999999999996</v>
      </c>
    </row>
    <row r="70" spans="1:8" x14ac:dyDescent="0.25">
      <c r="A70" s="131"/>
      <c r="B70" s="86" t="s">
        <v>47</v>
      </c>
      <c r="C70" s="87">
        <v>8</v>
      </c>
      <c r="D70" s="87">
        <v>8</v>
      </c>
      <c r="E70" s="89">
        <v>1</v>
      </c>
      <c r="F70" s="87">
        <v>7</v>
      </c>
      <c r="G70" s="89">
        <v>0.875</v>
      </c>
      <c r="H70" s="88">
        <v>2.2999999999999998</v>
      </c>
    </row>
    <row r="71" spans="1:8" x14ac:dyDescent="0.25">
      <c r="A71" s="132"/>
      <c r="B71" s="94" t="s">
        <v>30</v>
      </c>
      <c r="C71" s="106">
        <f>IFERROR(SUM(C66:C70), "--")</f>
        <v>35</v>
      </c>
      <c r="D71" s="106">
        <f>IFERROR(SUM(D66:D70), "--")</f>
        <v>29</v>
      </c>
      <c r="E71" s="108">
        <f>IFERROR(D71/C71, "--" )</f>
        <v>0.82857142857142863</v>
      </c>
      <c r="F71" s="106">
        <f>IFERROR(SUM(F66:F70), "--")</f>
        <v>26</v>
      </c>
      <c r="G71" s="108">
        <f>IFERROR(F71/C71, "--" )</f>
        <v>0.74285714285714288</v>
      </c>
      <c r="H71" s="107" t="s">
        <v>32</v>
      </c>
    </row>
    <row r="72" spans="1:8" ht="15" customHeight="1" x14ac:dyDescent="0.25">
      <c r="A72" s="129" t="s">
        <v>59</v>
      </c>
      <c r="B72" s="7" t="s">
        <v>0</v>
      </c>
      <c r="C72" s="4">
        <v>1</v>
      </c>
      <c r="D72" s="4">
        <v>1</v>
      </c>
      <c r="E72" s="5">
        <v>1</v>
      </c>
      <c r="F72" s="4">
        <v>1</v>
      </c>
      <c r="G72" s="5">
        <v>1</v>
      </c>
      <c r="H72" s="6">
        <v>3.2999999999999994</v>
      </c>
    </row>
    <row r="73" spans="1:8" x14ac:dyDescent="0.25">
      <c r="A73" s="129"/>
      <c r="B73" s="7" t="s">
        <v>1</v>
      </c>
      <c r="C73" s="20" t="s">
        <v>32</v>
      </c>
      <c r="D73" s="20" t="s">
        <v>32</v>
      </c>
      <c r="E73" s="115" t="s">
        <v>32</v>
      </c>
      <c r="F73" s="20" t="s">
        <v>32</v>
      </c>
      <c r="G73" s="115" t="s">
        <v>32</v>
      </c>
      <c r="H73" s="116" t="s">
        <v>32</v>
      </c>
    </row>
    <row r="74" spans="1:8" x14ac:dyDescent="0.25">
      <c r="A74" s="129"/>
      <c r="B74" s="7" t="s">
        <v>2</v>
      </c>
      <c r="C74" s="4">
        <v>2</v>
      </c>
      <c r="D74" s="4">
        <v>2</v>
      </c>
      <c r="E74" s="5">
        <v>1</v>
      </c>
      <c r="F74" s="4">
        <v>2</v>
      </c>
      <c r="G74" s="5">
        <v>1</v>
      </c>
      <c r="H74" s="6" t="s">
        <v>32</v>
      </c>
    </row>
    <row r="75" spans="1:8" x14ac:dyDescent="0.25">
      <c r="A75" s="129"/>
      <c r="B75" s="7" t="s">
        <v>48</v>
      </c>
      <c r="C75" s="20" t="s">
        <v>32</v>
      </c>
      <c r="D75" s="20" t="s">
        <v>32</v>
      </c>
      <c r="E75" s="115" t="s">
        <v>32</v>
      </c>
      <c r="F75" s="20" t="s">
        <v>32</v>
      </c>
      <c r="G75" s="115" t="s">
        <v>32</v>
      </c>
      <c r="H75" s="116" t="s">
        <v>32</v>
      </c>
    </row>
    <row r="76" spans="1:8" x14ac:dyDescent="0.25">
      <c r="A76" s="129"/>
      <c r="B76" s="7" t="s">
        <v>47</v>
      </c>
      <c r="C76" s="20" t="s">
        <v>32</v>
      </c>
      <c r="D76" s="20" t="s">
        <v>32</v>
      </c>
      <c r="E76" s="115" t="s">
        <v>32</v>
      </c>
      <c r="F76" s="20" t="s">
        <v>32</v>
      </c>
      <c r="G76" s="115" t="s">
        <v>32</v>
      </c>
      <c r="H76" s="116" t="s">
        <v>32</v>
      </c>
    </row>
    <row r="77" spans="1:8" x14ac:dyDescent="0.25">
      <c r="A77" s="129"/>
      <c r="B77" s="53" t="s">
        <v>30</v>
      </c>
      <c r="C77" s="17">
        <f>IFERROR(SUM(C72:C76), "--")</f>
        <v>3</v>
      </c>
      <c r="D77" s="17">
        <f>IFERROR(SUM(D72:D76), "--")</f>
        <v>3</v>
      </c>
      <c r="E77" s="101">
        <f>IFERROR(D77/C77, "--" )</f>
        <v>1</v>
      </c>
      <c r="F77" s="17">
        <f>IFERROR(SUM(F72:F76), "--")</f>
        <v>3</v>
      </c>
      <c r="G77" s="101">
        <f>IFERROR(F77/C77, "--" )</f>
        <v>1</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4">
        <v>116</v>
      </c>
      <c r="D4" s="4">
        <v>94</v>
      </c>
      <c r="E4" s="15">
        <v>0.81034482758620685</v>
      </c>
      <c r="F4" s="4">
        <v>83</v>
      </c>
      <c r="G4" s="15">
        <v>0.71551724137931039</v>
      </c>
      <c r="H4" s="14" t="s">
        <v>32</v>
      </c>
      <c r="I4" s="19"/>
      <c r="J4" s="19"/>
      <c r="K4" s="13"/>
      <c r="L4" s="13"/>
    </row>
    <row r="5" spans="1:12" x14ac:dyDescent="0.25">
      <c r="A5" s="154"/>
      <c r="B5" s="7" t="s">
        <v>1</v>
      </c>
      <c r="C5" s="4">
        <v>113</v>
      </c>
      <c r="D5" s="4">
        <v>96</v>
      </c>
      <c r="E5" s="5">
        <v>0.84955752212389379</v>
      </c>
      <c r="F5" s="4">
        <v>75</v>
      </c>
      <c r="G5" s="5">
        <v>0.66371681415929207</v>
      </c>
      <c r="H5" s="6" t="s">
        <v>32</v>
      </c>
      <c r="I5" s="19"/>
      <c r="J5" s="19"/>
      <c r="K5" s="13"/>
      <c r="L5" s="13"/>
    </row>
    <row r="6" spans="1:12" x14ac:dyDescent="0.25">
      <c r="A6" s="154"/>
      <c r="B6" s="7" t="s">
        <v>2</v>
      </c>
      <c r="C6" s="4">
        <v>109</v>
      </c>
      <c r="D6" s="4">
        <v>89</v>
      </c>
      <c r="E6" s="5">
        <v>0.8165137614678899</v>
      </c>
      <c r="F6" s="4">
        <v>65</v>
      </c>
      <c r="G6" s="5">
        <v>0.59633027522935778</v>
      </c>
      <c r="H6" s="6" t="s">
        <v>32</v>
      </c>
      <c r="I6" s="19"/>
      <c r="J6" s="19"/>
      <c r="K6" s="13"/>
      <c r="L6" s="13"/>
    </row>
    <row r="7" spans="1:12" x14ac:dyDescent="0.25">
      <c r="A7" s="154"/>
      <c r="B7" s="7" t="s">
        <v>48</v>
      </c>
      <c r="C7" s="4">
        <v>89</v>
      </c>
      <c r="D7" s="4">
        <v>65</v>
      </c>
      <c r="E7" s="5">
        <v>0.7303370786516854</v>
      </c>
      <c r="F7" s="4">
        <v>57</v>
      </c>
      <c r="G7" s="5">
        <v>0.6404494382022472</v>
      </c>
      <c r="H7" s="6" t="s">
        <v>32</v>
      </c>
      <c r="I7" s="19"/>
      <c r="J7" s="19"/>
      <c r="K7" s="13"/>
      <c r="L7" s="13"/>
    </row>
    <row r="8" spans="1:12" x14ac:dyDescent="0.25">
      <c r="A8" s="154"/>
      <c r="B8" s="7" t="s">
        <v>47</v>
      </c>
      <c r="C8" s="4">
        <v>103</v>
      </c>
      <c r="D8" s="4">
        <v>78</v>
      </c>
      <c r="E8" s="5">
        <v>0.75728155339805825</v>
      </c>
      <c r="F8" s="4">
        <v>70</v>
      </c>
      <c r="G8" s="5">
        <v>0.67961165048543692</v>
      </c>
      <c r="H8" s="6" t="s">
        <v>32</v>
      </c>
      <c r="I8" s="19"/>
      <c r="J8" s="19"/>
      <c r="K8" s="13"/>
      <c r="L8" s="13"/>
    </row>
    <row r="9" spans="1:12" x14ac:dyDescent="0.25">
      <c r="A9" s="155"/>
      <c r="B9" s="53" t="s">
        <v>30</v>
      </c>
      <c r="C9" s="17">
        <f>IFERROR(SUM(C4:C8), "--")</f>
        <v>530</v>
      </c>
      <c r="D9" s="17">
        <f>IFERROR(SUM(D4:D8), "--")</f>
        <v>422</v>
      </c>
      <c r="E9" s="101">
        <f>IFERROR(D9/C9, "--" )</f>
        <v>0.79622641509433967</v>
      </c>
      <c r="F9" s="17">
        <f>IFERROR(SUM(F4:F8), "--")</f>
        <v>350</v>
      </c>
      <c r="G9" s="101">
        <f>IFERROR(F9/C9, "--" )</f>
        <v>0.660377358490566</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90</v>
      </c>
      <c r="D12" s="4">
        <v>73</v>
      </c>
      <c r="E12" s="5">
        <v>0.81111111111111112</v>
      </c>
      <c r="F12" s="4">
        <v>63</v>
      </c>
      <c r="G12" s="5">
        <v>0.7</v>
      </c>
      <c r="H12" s="6">
        <v>2.5549295774647893</v>
      </c>
    </row>
    <row r="13" spans="1:12" x14ac:dyDescent="0.25">
      <c r="A13" s="157"/>
      <c r="B13" s="7" t="s">
        <v>1</v>
      </c>
      <c r="C13" s="4">
        <v>87</v>
      </c>
      <c r="D13" s="4">
        <v>71</v>
      </c>
      <c r="E13" s="5">
        <v>0.81609195402298851</v>
      </c>
      <c r="F13" s="4">
        <v>51</v>
      </c>
      <c r="G13" s="5">
        <v>0.58620689655172409</v>
      </c>
      <c r="H13" s="6">
        <v>2.3528571428571428</v>
      </c>
      <c r="I13" s="57"/>
    </row>
    <row r="14" spans="1:12" x14ac:dyDescent="0.25">
      <c r="A14" s="157"/>
      <c r="B14" s="7" t="s">
        <v>2</v>
      </c>
      <c r="C14" s="4">
        <v>84</v>
      </c>
      <c r="D14" s="4">
        <v>65</v>
      </c>
      <c r="E14" s="5">
        <v>0.77380952380952384</v>
      </c>
      <c r="F14" s="4">
        <v>44</v>
      </c>
      <c r="G14" s="5">
        <v>0.52380952380952384</v>
      </c>
      <c r="H14" s="6">
        <v>1.859375</v>
      </c>
      <c r="I14" s="57"/>
    </row>
    <row r="15" spans="1:12" x14ac:dyDescent="0.25">
      <c r="A15" s="157"/>
      <c r="B15" s="7" t="s">
        <v>48</v>
      </c>
      <c r="C15" s="4">
        <v>62</v>
      </c>
      <c r="D15" s="4">
        <v>43</v>
      </c>
      <c r="E15" s="5">
        <v>0.69354838709677424</v>
      </c>
      <c r="F15" s="4">
        <v>35</v>
      </c>
      <c r="G15" s="5">
        <v>0.56451612903225812</v>
      </c>
      <c r="H15" s="6">
        <v>2.6071428571428572</v>
      </c>
      <c r="I15" s="57"/>
    </row>
    <row r="16" spans="1:12" x14ac:dyDescent="0.25">
      <c r="A16" s="157"/>
      <c r="B16" s="7" t="s">
        <v>47</v>
      </c>
      <c r="C16" s="4">
        <v>76</v>
      </c>
      <c r="D16" s="4">
        <v>55</v>
      </c>
      <c r="E16" s="5">
        <v>0.72368421052631582</v>
      </c>
      <c r="F16" s="4">
        <v>47</v>
      </c>
      <c r="G16" s="5">
        <v>0.61842105263157898</v>
      </c>
      <c r="H16" s="6">
        <v>2.5436363636363635</v>
      </c>
      <c r="I16" s="57"/>
    </row>
    <row r="17" spans="1:9" x14ac:dyDescent="0.25">
      <c r="A17" s="158"/>
      <c r="B17" s="53" t="s">
        <v>30</v>
      </c>
      <c r="C17" s="17">
        <f>IFERROR(SUM(C12:C16), "--")</f>
        <v>399</v>
      </c>
      <c r="D17" s="17">
        <f>IFERROR(SUM(D12:D16), "--")</f>
        <v>307</v>
      </c>
      <c r="E17" s="101">
        <f>IFERROR(D17/C17, "--" )</f>
        <v>0.76942355889724312</v>
      </c>
      <c r="F17" s="17">
        <f>IFERROR(SUM(F12:F16), "--")</f>
        <v>240</v>
      </c>
      <c r="G17" s="101">
        <f>IFERROR(F17/C17, "--" )</f>
        <v>0.60150375939849621</v>
      </c>
      <c r="H17" s="102" t="s">
        <v>32</v>
      </c>
      <c r="I17" s="57"/>
    </row>
    <row r="18" spans="1:9" ht="15" customHeight="1" x14ac:dyDescent="0.25">
      <c r="A18" s="159" t="s">
        <v>105</v>
      </c>
      <c r="B18" s="86" t="s">
        <v>0</v>
      </c>
      <c r="C18" s="87">
        <v>26</v>
      </c>
      <c r="D18" s="87">
        <v>21</v>
      </c>
      <c r="E18" s="89">
        <v>0.80769230769230771</v>
      </c>
      <c r="F18" s="87">
        <v>20</v>
      </c>
      <c r="G18" s="89">
        <v>0.76923076923076927</v>
      </c>
      <c r="H18" s="88">
        <v>3.5150000000000001</v>
      </c>
    </row>
    <row r="19" spans="1:9" x14ac:dyDescent="0.25">
      <c r="A19" s="160"/>
      <c r="B19" s="86" t="s">
        <v>1</v>
      </c>
      <c r="C19" s="87">
        <v>26</v>
      </c>
      <c r="D19" s="87">
        <v>25</v>
      </c>
      <c r="E19" s="89">
        <v>0.96153846153846156</v>
      </c>
      <c r="F19" s="87">
        <v>24</v>
      </c>
      <c r="G19" s="89">
        <v>0.92307692307692313</v>
      </c>
      <c r="H19" s="88">
        <v>3.44</v>
      </c>
      <c r="I19" s="57"/>
    </row>
    <row r="20" spans="1:9" x14ac:dyDescent="0.25">
      <c r="A20" s="160"/>
      <c r="B20" s="86" t="s">
        <v>2</v>
      </c>
      <c r="C20" s="87">
        <v>25</v>
      </c>
      <c r="D20" s="87">
        <v>24</v>
      </c>
      <c r="E20" s="89">
        <v>0.96</v>
      </c>
      <c r="F20" s="87">
        <v>21</v>
      </c>
      <c r="G20" s="89">
        <v>0.84</v>
      </c>
      <c r="H20" s="88">
        <v>2.5652173913043477</v>
      </c>
      <c r="I20" s="57"/>
    </row>
    <row r="21" spans="1:9" x14ac:dyDescent="0.25">
      <c r="A21" s="160"/>
      <c r="B21" s="86" t="s">
        <v>48</v>
      </c>
      <c r="C21" s="87">
        <v>27</v>
      </c>
      <c r="D21" s="87">
        <v>22</v>
      </c>
      <c r="E21" s="89">
        <v>0.81481481481481477</v>
      </c>
      <c r="F21" s="87">
        <v>22</v>
      </c>
      <c r="G21" s="89">
        <v>0.81481481481481477</v>
      </c>
      <c r="H21" s="88">
        <v>3.0428571428571427</v>
      </c>
      <c r="I21" s="57"/>
    </row>
    <row r="22" spans="1:9" x14ac:dyDescent="0.25">
      <c r="A22" s="160"/>
      <c r="B22" s="86" t="s">
        <v>47</v>
      </c>
      <c r="C22" s="87">
        <v>27</v>
      </c>
      <c r="D22" s="87">
        <v>23</v>
      </c>
      <c r="E22" s="89">
        <v>0.85185185185185186</v>
      </c>
      <c r="F22" s="87">
        <v>23</v>
      </c>
      <c r="G22" s="89">
        <v>0.85185185185185186</v>
      </c>
      <c r="H22" s="88">
        <v>3.0434782608695654</v>
      </c>
      <c r="I22" s="57"/>
    </row>
    <row r="23" spans="1:9" x14ac:dyDescent="0.25">
      <c r="A23" s="161"/>
      <c r="B23" s="94" t="s">
        <v>30</v>
      </c>
      <c r="C23" s="106">
        <f>IFERROR(SUM(C18:C22), "--")</f>
        <v>131</v>
      </c>
      <c r="D23" s="106">
        <f>IFERROR(SUM(D18:D22), "--")</f>
        <v>115</v>
      </c>
      <c r="E23" s="108">
        <f>IFERROR(D23/C23, "--" )</f>
        <v>0.87786259541984735</v>
      </c>
      <c r="F23" s="106">
        <f>IFERROR(SUM(F18:F22), "--")</f>
        <v>110</v>
      </c>
      <c r="G23" s="108">
        <f>IFERROR(F23/C23, "--" )</f>
        <v>0.83969465648854957</v>
      </c>
      <c r="H23" s="107" t="s">
        <v>32</v>
      </c>
      <c r="I23" s="57"/>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116</v>
      </c>
      <c r="D3" s="27">
        <v>94</v>
      </c>
      <c r="E3" s="28">
        <v>0.81034482758620685</v>
      </c>
      <c r="F3" s="27">
        <v>83</v>
      </c>
      <c r="G3" s="28">
        <v>0.71551724137931039</v>
      </c>
      <c r="H3" s="29">
        <v>2.7659340659340663</v>
      </c>
    </row>
    <row r="4" spans="1:8" x14ac:dyDescent="0.25">
      <c r="A4" s="169"/>
      <c r="B4" s="7" t="s">
        <v>1</v>
      </c>
      <c r="C4" s="27">
        <v>113</v>
      </c>
      <c r="D4" s="27">
        <v>96</v>
      </c>
      <c r="E4" s="28">
        <v>0.84955752212389379</v>
      </c>
      <c r="F4" s="27">
        <v>75</v>
      </c>
      <c r="G4" s="28">
        <v>0.66371681415929207</v>
      </c>
      <c r="H4" s="29">
        <v>2.6389473684210523</v>
      </c>
    </row>
    <row r="5" spans="1:8" x14ac:dyDescent="0.25">
      <c r="A5" s="169"/>
      <c r="B5" s="7" t="s">
        <v>2</v>
      </c>
      <c r="C5" s="27">
        <v>109</v>
      </c>
      <c r="D5" s="27">
        <v>89</v>
      </c>
      <c r="E5" s="28">
        <v>0.8165137614678899</v>
      </c>
      <c r="F5" s="27">
        <v>65</v>
      </c>
      <c r="G5" s="28">
        <v>0.59633027522935778</v>
      </c>
      <c r="H5" s="29">
        <v>2.0459770114942528</v>
      </c>
    </row>
    <row r="6" spans="1:8" x14ac:dyDescent="0.25">
      <c r="A6" s="169"/>
      <c r="B6" s="7" t="s">
        <v>48</v>
      </c>
      <c r="C6" s="27">
        <v>89</v>
      </c>
      <c r="D6" s="27">
        <v>65</v>
      </c>
      <c r="E6" s="28">
        <v>0.7303370786516854</v>
      </c>
      <c r="F6" s="27">
        <v>57</v>
      </c>
      <c r="G6" s="28">
        <v>0.6404494382022472</v>
      </c>
      <c r="H6" s="29">
        <v>2.7523809523809528</v>
      </c>
    </row>
    <row r="7" spans="1:8" x14ac:dyDescent="0.25">
      <c r="A7" s="169"/>
      <c r="B7" s="7" t="s">
        <v>47</v>
      </c>
      <c r="C7" s="27">
        <v>103</v>
      </c>
      <c r="D7" s="27">
        <v>78</v>
      </c>
      <c r="E7" s="28">
        <v>0.75728155339805825</v>
      </c>
      <c r="F7" s="27">
        <v>70</v>
      </c>
      <c r="G7" s="28">
        <v>0.67961165048543692</v>
      </c>
      <c r="H7" s="29">
        <v>2.6910256410256408</v>
      </c>
    </row>
    <row r="8" spans="1:8" s="71" customFormat="1" x14ac:dyDescent="0.25">
      <c r="A8" s="170"/>
      <c r="B8" s="53" t="s">
        <v>30</v>
      </c>
      <c r="C8" s="92">
        <f>IFERROR(SUM(C3:C7), "--")</f>
        <v>530</v>
      </c>
      <c r="D8" s="92">
        <f>IFERROR(SUM(D3:D7), "--")</f>
        <v>422</v>
      </c>
      <c r="E8" s="97">
        <f>IFERROR(D8/C8, "--")</f>
        <v>0.79622641509433967</v>
      </c>
      <c r="F8" s="92">
        <f>IFERROR(SUM(F3:F7), "--")</f>
        <v>350</v>
      </c>
      <c r="G8" s="97">
        <f>IFERROR(F8/C8, "--")</f>
        <v>0.660377358490566</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11</v>
      </c>
      <c r="D4" s="33">
        <v>6</v>
      </c>
      <c r="E4" s="28">
        <v>0.54545454545454541</v>
      </c>
      <c r="F4" s="33">
        <v>6</v>
      </c>
      <c r="G4" s="28">
        <v>0.54545454545454541</v>
      </c>
      <c r="H4" s="34">
        <v>2.95</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72"/>
      <c r="B5" s="7" t="s">
        <v>1</v>
      </c>
      <c r="C5" s="78">
        <v>8</v>
      </c>
      <c r="D5" s="33">
        <v>7</v>
      </c>
      <c r="E5" s="28">
        <v>0.875</v>
      </c>
      <c r="F5" s="33">
        <v>5</v>
      </c>
      <c r="G5" s="28">
        <v>0.625</v>
      </c>
      <c r="H5" s="34">
        <v>1.8571428571428572</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72"/>
      <c r="B6" s="7" t="s">
        <v>2</v>
      </c>
      <c r="C6" s="78">
        <v>6</v>
      </c>
      <c r="D6" s="33">
        <v>4</v>
      </c>
      <c r="E6" s="28">
        <v>0.66666666666666663</v>
      </c>
      <c r="F6" s="33">
        <v>2</v>
      </c>
      <c r="G6" s="28">
        <v>0.33333333333333331</v>
      </c>
      <c r="H6" s="34">
        <v>1.25</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72"/>
      <c r="B7" s="7" t="s">
        <v>48</v>
      </c>
      <c r="C7" s="78">
        <v>5</v>
      </c>
      <c r="D7" s="33">
        <v>4</v>
      </c>
      <c r="E7" s="28">
        <v>0.8</v>
      </c>
      <c r="F7" s="33">
        <v>3</v>
      </c>
      <c r="G7" s="28">
        <v>0.6</v>
      </c>
      <c r="H7" s="34">
        <v>2.0750000000000002</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72"/>
      <c r="B8" s="7" t="s">
        <v>47</v>
      </c>
      <c r="C8" s="78">
        <v>11</v>
      </c>
      <c r="D8" s="33">
        <v>6</v>
      </c>
      <c r="E8" s="28">
        <v>0.54545454545454541</v>
      </c>
      <c r="F8" s="33">
        <v>4</v>
      </c>
      <c r="G8" s="28">
        <v>0.36363636363636365</v>
      </c>
      <c r="H8" s="34">
        <v>1.3333333333333333</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73"/>
      <c r="B9" s="53" t="s">
        <v>30</v>
      </c>
      <c r="C9" s="79">
        <f>IFERROR(SUM(C4:C8), "--")</f>
        <v>41</v>
      </c>
      <c r="D9" s="67">
        <f>IFERROR(SUM(D4:D8), "--")</f>
        <v>27</v>
      </c>
      <c r="E9" s="68">
        <f>IFERROR(D9/C9, "--")</f>
        <v>0.65853658536585369</v>
      </c>
      <c r="F9" s="67">
        <f>IFERROR(SUM(F4:F8), "--")</f>
        <v>20</v>
      </c>
      <c r="G9" s="68">
        <f>IFERROR(F9/C9, "--")</f>
        <v>0.48780487804878048</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9" t="s">
        <v>40</v>
      </c>
      <c r="B10" s="35" t="s">
        <v>0</v>
      </c>
      <c r="C10" s="80">
        <v>1</v>
      </c>
      <c r="D10" s="36">
        <v>1</v>
      </c>
      <c r="E10" s="58">
        <v>1</v>
      </c>
      <c r="F10" s="36">
        <v>1</v>
      </c>
      <c r="G10" s="58">
        <v>1</v>
      </c>
      <c r="H10" s="37">
        <v>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0"/>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0"/>
      <c r="B12" s="35" t="s">
        <v>2</v>
      </c>
      <c r="C12" s="80">
        <v>1</v>
      </c>
      <c r="D12" s="36">
        <v>1</v>
      </c>
      <c r="E12" s="58">
        <v>1</v>
      </c>
      <c r="F12" s="36">
        <v>1</v>
      </c>
      <c r="G12" s="58">
        <v>1</v>
      </c>
      <c r="H12" s="37">
        <v>4</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60"/>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0"/>
      <c r="B14" s="35" t="s">
        <v>47</v>
      </c>
      <c r="C14" s="80">
        <v>2</v>
      </c>
      <c r="D14" s="36">
        <v>2</v>
      </c>
      <c r="E14" s="58">
        <v>1</v>
      </c>
      <c r="F14" s="36">
        <v>2</v>
      </c>
      <c r="G14" s="58">
        <v>1</v>
      </c>
      <c r="H14" s="37">
        <v>2.15</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1"/>
      <c r="B15" s="72" t="s">
        <v>30</v>
      </c>
      <c r="C15" s="81">
        <f>IFERROR(SUM(C10:C14), "--")</f>
        <v>4</v>
      </c>
      <c r="D15" s="73">
        <f>IFERROR(SUM(D10:D14), "--")</f>
        <v>4</v>
      </c>
      <c r="E15" s="74">
        <f>IFERROR(D15/C15, "--")</f>
        <v>1</v>
      </c>
      <c r="F15" s="73">
        <f>IFERROR(SUM(F10:F14), "--")</f>
        <v>4</v>
      </c>
      <c r="G15" s="74">
        <f>IFERROR(F15/C15, "--")</f>
        <v>1</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1</v>
      </c>
      <c r="D16" s="33">
        <v>0</v>
      </c>
      <c r="E16" s="28">
        <v>0</v>
      </c>
      <c r="F16" s="33">
        <v>0</v>
      </c>
      <c r="G16" s="28">
        <v>0</v>
      </c>
      <c r="H16" s="34" t="s">
        <v>32</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75"/>
      <c r="B17" s="7" t="s">
        <v>1</v>
      </c>
      <c r="C17" s="78">
        <v>5</v>
      </c>
      <c r="D17" s="33">
        <v>4</v>
      </c>
      <c r="E17" s="28">
        <v>0.8</v>
      </c>
      <c r="F17" s="33">
        <v>3</v>
      </c>
      <c r="G17" s="28">
        <v>0.6</v>
      </c>
      <c r="H17" s="34">
        <v>2.5</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75"/>
      <c r="B18" s="7" t="s">
        <v>2</v>
      </c>
      <c r="C18" s="78">
        <v>4</v>
      </c>
      <c r="D18" s="33">
        <v>4</v>
      </c>
      <c r="E18" s="28">
        <v>1</v>
      </c>
      <c r="F18" s="33">
        <v>4</v>
      </c>
      <c r="G18" s="28">
        <v>1</v>
      </c>
      <c r="H18" s="34">
        <v>2.75</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75"/>
      <c r="B19" s="7" t="s">
        <v>48</v>
      </c>
      <c r="C19" s="78">
        <v>2</v>
      </c>
      <c r="D19" s="33">
        <v>2</v>
      </c>
      <c r="E19" s="28">
        <v>1</v>
      </c>
      <c r="F19" s="33">
        <v>2</v>
      </c>
      <c r="G19" s="28">
        <v>1</v>
      </c>
      <c r="H19" s="34">
        <v>4</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78">
        <v>1</v>
      </c>
      <c r="D20" s="33">
        <v>1</v>
      </c>
      <c r="E20" s="28">
        <v>1</v>
      </c>
      <c r="F20" s="33">
        <v>1</v>
      </c>
      <c r="G20" s="28">
        <v>1</v>
      </c>
      <c r="H20" s="34">
        <v>2.7000000000000006</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76"/>
      <c r="B21" s="53" t="s">
        <v>30</v>
      </c>
      <c r="C21" s="79">
        <f>IFERROR(SUM(C16:C20), "--")</f>
        <v>13</v>
      </c>
      <c r="D21" s="67">
        <f>IFERROR(SUM(D16:D20), "--")</f>
        <v>11</v>
      </c>
      <c r="E21" s="68">
        <f>IFERROR(D21/C21, "--")</f>
        <v>0.84615384615384615</v>
      </c>
      <c r="F21" s="67">
        <f>IFERROR(SUM(F16:F20), "--")</f>
        <v>10</v>
      </c>
      <c r="G21" s="68">
        <f>IFERROR(F21/C21, "--")</f>
        <v>0.76923076923076927</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0">
        <v>2</v>
      </c>
      <c r="D22" s="36">
        <v>2</v>
      </c>
      <c r="E22" s="58">
        <v>1</v>
      </c>
      <c r="F22" s="36">
        <v>2</v>
      </c>
      <c r="G22" s="58">
        <v>1</v>
      </c>
      <c r="H22" s="37">
        <v>3.5</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1</v>
      </c>
      <c r="D23" s="36">
        <v>1</v>
      </c>
      <c r="E23" s="58">
        <v>1</v>
      </c>
      <c r="F23" s="36">
        <v>0</v>
      </c>
      <c r="G23" s="58">
        <v>0</v>
      </c>
      <c r="H23" s="37">
        <v>1</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3</v>
      </c>
      <c r="D24" s="36">
        <v>3</v>
      </c>
      <c r="E24" s="58">
        <v>1</v>
      </c>
      <c r="F24" s="36">
        <v>2</v>
      </c>
      <c r="G24" s="58">
        <v>0.66666666666666663</v>
      </c>
      <c r="H24" s="37">
        <v>1.6666666666666667</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0">
        <v>6</v>
      </c>
      <c r="D25" s="36">
        <v>6</v>
      </c>
      <c r="E25" s="58">
        <v>1</v>
      </c>
      <c r="F25" s="36">
        <v>4</v>
      </c>
      <c r="G25" s="58">
        <v>0.66666666666666663</v>
      </c>
      <c r="H25" s="37">
        <v>2.2833333333333332</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0">
        <v>3</v>
      </c>
      <c r="D26" s="36">
        <v>3</v>
      </c>
      <c r="E26" s="58">
        <v>1</v>
      </c>
      <c r="F26" s="36">
        <v>3</v>
      </c>
      <c r="G26" s="58">
        <v>1</v>
      </c>
      <c r="H26" s="37">
        <v>2.9666666666666663</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15</v>
      </c>
      <c r="D27" s="73">
        <f>IFERROR(SUM(D22:D26), "--")</f>
        <v>15</v>
      </c>
      <c r="E27" s="74">
        <f>IFERROR(D27/C27, "--")</f>
        <v>1</v>
      </c>
      <c r="F27" s="73">
        <f>IFERROR(SUM(F22:F26), "--")</f>
        <v>11</v>
      </c>
      <c r="G27" s="74">
        <f>IFERROR(F27/C27, "--")</f>
        <v>0.73333333333333328</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42</v>
      </c>
      <c r="D28" s="33">
        <v>36</v>
      </c>
      <c r="E28" s="28">
        <v>0.8571428571428571</v>
      </c>
      <c r="F28" s="33">
        <v>29</v>
      </c>
      <c r="G28" s="28">
        <v>0.69047619047619047</v>
      </c>
      <c r="H28" s="34">
        <v>2.5411764705882356</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75"/>
      <c r="B29" s="7" t="s">
        <v>1</v>
      </c>
      <c r="C29" s="78">
        <v>39</v>
      </c>
      <c r="D29" s="33">
        <v>33</v>
      </c>
      <c r="E29" s="28">
        <v>0.84615384615384615</v>
      </c>
      <c r="F29" s="33">
        <v>23</v>
      </c>
      <c r="G29" s="28">
        <v>0.58974358974358976</v>
      </c>
      <c r="H29" s="34">
        <v>2.34375</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75"/>
      <c r="B30" s="7" t="s">
        <v>2</v>
      </c>
      <c r="C30" s="78">
        <v>45</v>
      </c>
      <c r="D30" s="33">
        <v>35</v>
      </c>
      <c r="E30" s="28">
        <v>0.77777777777777779</v>
      </c>
      <c r="F30" s="33">
        <v>23</v>
      </c>
      <c r="G30" s="28">
        <v>0.51111111111111107</v>
      </c>
      <c r="H30" s="34">
        <v>1.7428571428571429</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75"/>
      <c r="B31" s="7" t="s">
        <v>48</v>
      </c>
      <c r="C31" s="78">
        <v>29</v>
      </c>
      <c r="D31" s="33">
        <v>19</v>
      </c>
      <c r="E31" s="28">
        <v>0.65517241379310343</v>
      </c>
      <c r="F31" s="33">
        <v>16</v>
      </c>
      <c r="G31" s="28">
        <v>0.55172413793103448</v>
      </c>
      <c r="H31" s="34">
        <v>2.5105263157894737</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75"/>
      <c r="B32" s="7" t="s">
        <v>47</v>
      </c>
      <c r="C32" s="78">
        <v>48</v>
      </c>
      <c r="D32" s="33">
        <v>31</v>
      </c>
      <c r="E32" s="28">
        <v>0.64583333333333337</v>
      </c>
      <c r="F32" s="33">
        <v>27</v>
      </c>
      <c r="G32" s="28">
        <v>0.5625</v>
      </c>
      <c r="H32" s="34">
        <v>2.6870967741935483</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76"/>
      <c r="B33" s="53" t="s">
        <v>30</v>
      </c>
      <c r="C33" s="79">
        <f>IFERROR(SUM(C28:C32), "--")</f>
        <v>203</v>
      </c>
      <c r="D33" s="67">
        <f>IFERROR(SUM(D28:D32), "--")</f>
        <v>154</v>
      </c>
      <c r="E33" s="68">
        <f>IFERROR(D33/C33, "--")</f>
        <v>0.75862068965517238</v>
      </c>
      <c r="F33" s="67">
        <f>IFERROR(SUM(F28:F32), "--")</f>
        <v>118</v>
      </c>
      <c r="G33" s="68">
        <f>IFERROR(F33/C33, "--")</f>
        <v>0.58128078817733986</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0">
        <v>1</v>
      </c>
      <c r="D36" s="36">
        <v>1</v>
      </c>
      <c r="E36" s="58">
        <v>1</v>
      </c>
      <c r="F36" s="36">
        <v>0</v>
      </c>
      <c r="G36" s="58">
        <v>0</v>
      </c>
      <c r="H36" s="37">
        <v>0</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9"/>
      <c r="B39" s="72" t="s">
        <v>30</v>
      </c>
      <c r="C39" s="81">
        <f>IFERROR(SUM(C34:C38), "--")</f>
        <v>1</v>
      </c>
      <c r="D39" s="73">
        <f>IFERROR(SUM(D34:D38), "--")</f>
        <v>1</v>
      </c>
      <c r="E39" s="74">
        <f>IFERROR(D39/C39, "--")</f>
        <v>1</v>
      </c>
      <c r="F39" s="73">
        <f>IFERROR(SUM(F34:F38), "--")</f>
        <v>0</v>
      </c>
      <c r="G39" s="74">
        <f>IFERROR(F39/C39, "--")</f>
        <v>0</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1" t="s">
        <v>56</v>
      </c>
      <c r="B40" s="7" t="s">
        <v>0</v>
      </c>
      <c r="C40" s="78">
        <v>55</v>
      </c>
      <c r="D40" s="33">
        <v>45</v>
      </c>
      <c r="E40" s="28">
        <v>0.81818181818181823</v>
      </c>
      <c r="F40" s="33">
        <v>41</v>
      </c>
      <c r="G40" s="28">
        <v>0.74545454545454548</v>
      </c>
      <c r="H40" s="34">
        <v>2.8704545454545451</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72"/>
      <c r="B41" s="7" t="s">
        <v>1</v>
      </c>
      <c r="C41" s="78">
        <v>53</v>
      </c>
      <c r="D41" s="33">
        <v>46</v>
      </c>
      <c r="E41" s="28">
        <v>0.86792452830188682</v>
      </c>
      <c r="F41" s="33">
        <v>39</v>
      </c>
      <c r="G41" s="28">
        <v>0.73584905660377353</v>
      </c>
      <c r="H41" s="34">
        <v>2.9130434782608696</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72"/>
      <c r="B42" s="7" t="s">
        <v>2</v>
      </c>
      <c r="C42" s="78">
        <v>42</v>
      </c>
      <c r="D42" s="33">
        <v>34</v>
      </c>
      <c r="E42" s="28">
        <v>0.80952380952380953</v>
      </c>
      <c r="F42" s="33">
        <v>28</v>
      </c>
      <c r="G42" s="28">
        <v>0.66666666666666663</v>
      </c>
      <c r="H42" s="34">
        <v>2.4411764705882355</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72"/>
      <c r="B43" s="7" t="s">
        <v>48</v>
      </c>
      <c r="C43" s="78">
        <v>35</v>
      </c>
      <c r="D43" s="33">
        <v>26</v>
      </c>
      <c r="E43" s="28">
        <v>0.74285714285714288</v>
      </c>
      <c r="F43" s="33">
        <v>24</v>
      </c>
      <c r="G43" s="28">
        <v>0.68571428571428572</v>
      </c>
      <c r="H43" s="34">
        <v>3.0374999999999996</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72"/>
      <c r="B44" s="7" t="s">
        <v>47</v>
      </c>
      <c r="C44" s="78">
        <v>30</v>
      </c>
      <c r="D44" s="33">
        <v>27</v>
      </c>
      <c r="E44" s="28">
        <v>0.9</v>
      </c>
      <c r="F44" s="33">
        <v>26</v>
      </c>
      <c r="G44" s="28">
        <v>0.8666666666666667</v>
      </c>
      <c r="H44" s="34">
        <v>3.1222222222222222</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73"/>
      <c r="B45" s="53" t="s">
        <v>30</v>
      </c>
      <c r="C45" s="79">
        <f>IFERROR(SUM(C40:C44), "--")</f>
        <v>215</v>
      </c>
      <c r="D45" s="67">
        <f>IFERROR(SUM(D40:D44), "--")</f>
        <v>178</v>
      </c>
      <c r="E45" s="68">
        <f>IFERROR(D45/C45, "--")</f>
        <v>0.82790697674418601</v>
      </c>
      <c r="F45" s="67">
        <f>IFERROR(SUM(F40:F44), "--")</f>
        <v>158</v>
      </c>
      <c r="G45" s="68">
        <f>IFERROR(F45/C45, "--")</f>
        <v>0.73488372093023258</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9" t="s">
        <v>41</v>
      </c>
      <c r="B46" s="35" t="s">
        <v>0</v>
      </c>
      <c r="C46" s="83">
        <v>3</v>
      </c>
      <c r="D46" s="36">
        <v>3</v>
      </c>
      <c r="E46" s="58">
        <v>1</v>
      </c>
      <c r="F46" s="36">
        <v>3</v>
      </c>
      <c r="G46" s="58">
        <v>1</v>
      </c>
      <c r="H46" s="37">
        <v>3</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0"/>
      <c r="B47" s="35" t="s">
        <v>1</v>
      </c>
      <c r="C47" s="80">
        <v>7</v>
      </c>
      <c r="D47" s="36">
        <v>5</v>
      </c>
      <c r="E47" s="58">
        <v>0.7142857142857143</v>
      </c>
      <c r="F47" s="36">
        <v>5</v>
      </c>
      <c r="G47" s="58">
        <v>0.7142857142857143</v>
      </c>
      <c r="H47" s="37">
        <v>3.5399999999999996</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0"/>
      <c r="B48" s="35" t="s">
        <v>2</v>
      </c>
      <c r="C48" s="80">
        <v>5</v>
      </c>
      <c r="D48" s="36">
        <v>5</v>
      </c>
      <c r="E48" s="58">
        <v>1</v>
      </c>
      <c r="F48" s="36">
        <v>3</v>
      </c>
      <c r="G48" s="58">
        <v>0.6</v>
      </c>
      <c r="H48" s="37">
        <v>1.8</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0"/>
      <c r="B49" s="35" t="s">
        <v>48</v>
      </c>
      <c r="C49" s="80">
        <v>12</v>
      </c>
      <c r="D49" s="36">
        <v>8</v>
      </c>
      <c r="E49" s="58">
        <v>0.66666666666666663</v>
      </c>
      <c r="F49" s="36">
        <v>8</v>
      </c>
      <c r="G49" s="58">
        <v>0.66666666666666663</v>
      </c>
      <c r="H49" s="37">
        <v>2.8499999999999996</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0"/>
      <c r="B50" s="35" t="s">
        <v>47</v>
      </c>
      <c r="C50" s="80">
        <v>8</v>
      </c>
      <c r="D50" s="36">
        <v>8</v>
      </c>
      <c r="E50" s="58">
        <v>1</v>
      </c>
      <c r="F50" s="36">
        <v>7</v>
      </c>
      <c r="G50" s="58">
        <v>0.875</v>
      </c>
      <c r="H50" s="37">
        <v>2.2999999999999998</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1"/>
      <c r="B51" s="72" t="s">
        <v>30</v>
      </c>
      <c r="C51" s="81">
        <f>IFERROR(SUM(C46:C50), "--")</f>
        <v>35</v>
      </c>
      <c r="D51" s="73">
        <f>IFERROR(SUM(D46:D50), "--")</f>
        <v>29</v>
      </c>
      <c r="E51" s="74">
        <f>IFERROR(D51/C51, "--")</f>
        <v>0.82857142857142863</v>
      </c>
      <c r="F51" s="73">
        <f>IFERROR(SUM(F46:F50), "--")</f>
        <v>26</v>
      </c>
      <c r="G51" s="74">
        <f>IFERROR(F51/C51, "--")</f>
        <v>0.74285714285714288</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1" t="s">
        <v>42</v>
      </c>
      <c r="B52" s="76" t="s">
        <v>0</v>
      </c>
      <c r="C52" s="78">
        <v>1</v>
      </c>
      <c r="D52" s="33">
        <v>1</v>
      </c>
      <c r="E52" s="28">
        <v>1</v>
      </c>
      <c r="F52" s="33">
        <v>1</v>
      </c>
      <c r="G52" s="28">
        <v>1</v>
      </c>
      <c r="H52" s="34">
        <v>3.2999999999999994</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72"/>
      <c r="B53" s="76" t="s">
        <v>1</v>
      </c>
      <c r="C53" s="117" t="s">
        <v>32</v>
      </c>
      <c r="D53" s="118" t="s">
        <v>32</v>
      </c>
      <c r="E53" s="31" t="s">
        <v>32</v>
      </c>
      <c r="F53" s="118" t="s">
        <v>32</v>
      </c>
      <c r="G53" s="31" t="s">
        <v>32</v>
      </c>
      <c r="H53" s="119" t="s">
        <v>32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78">
        <v>2</v>
      </c>
      <c r="D54" s="33">
        <v>2</v>
      </c>
      <c r="E54" s="28">
        <v>1</v>
      </c>
      <c r="F54" s="33">
        <v>2</v>
      </c>
      <c r="G54" s="28">
        <v>1</v>
      </c>
      <c r="H54" s="34" t="s">
        <v>32</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72"/>
      <c r="B55" s="76" t="s">
        <v>48</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72"/>
      <c r="B56" s="76" t="s">
        <v>47</v>
      </c>
      <c r="C56" s="117" t="s">
        <v>32</v>
      </c>
      <c r="D56" s="118" t="s">
        <v>32</v>
      </c>
      <c r="E56" s="31" t="s">
        <v>32</v>
      </c>
      <c r="F56" s="118" t="s">
        <v>32</v>
      </c>
      <c r="G56" s="31" t="s">
        <v>32</v>
      </c>
      <c r="H56" s="119" t="s">
        <v>32</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3"/>
      <c r="B57" s="77" t="s">
        <v>30</v>
      </c>
      <c r="C57" s="82">
        <f>IFERROR(SUM(C52:C56), "--")</f>
        <v>3</v>
      </c>
      <c r="D57" s="77">
        <f>IFERROR(SUM(D52:D56), "--")</f>
        <v>3</v>
      </c>
      <c r="E57" s="68">
        <f>IFERROR(D57/C57, "--")</f>
        <v>1</v>
      </c>
      <c r="F57" s="77">
        <f>IFERROR(SUM(F52:F56), "--")</f>
        <v>3</v>
      </c>
      <c r="G57" s="68">
        <f>IFERROR(F57/C57, "--")</f>
        <v>1</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4</v>
      </c>
      <c r="C3" s="44">
        <v>355.8</v>
      </c>
      <c r="D3" s="45">
        <v>474.40000000000003</v>
      </c>
      <c r="E3" s="44">
        <v>11.860000000000001</v>
      </c>
      <c r="F3" s="44">
        <v>0.75</v>
      </c>
      <c r="G3" s="46">
        <v>0.75</v>
      </c>
      <c r="H3" s="45">
        <v>15.813333333333334</v>
      </c>
      <c r="I3" s="43">
        <v>116</v>
      </c>
      <c r="J3" s="43">
        <v>128</v>
      </c>
      <c r="K3" s="47">
        <v>0.90625</v>
      </c>
    </row>
    <row r="4" spans="1:11" x14ac:dyDescent="0.25">
      <c r="A4" s="21" t="s">
        <v>1</v>
      </c>
      <c r="B4" s="43">
        <v>4</v>
      </c>
      <c r="C4" s="44">
        <v>347.7</v>
      </c>
      <c r="D4" s="45">
        <v>463.6</v>
      </c>
      <c r="E4" s="44">
        <v>11.59</v>
      </c>
      <c r="F4" s="44">
        <v>0.75</v>
      </c>
      <c r="G4" s="46">
        <v>0.75</v>
      </c>
      <c r="H4" s="45">
        <v>15.453333333333333</v>
      </c>
      <c r="I4" s="43">
        <v>111</v>
      </c>
      <c r="J4" s="43">
        <v>128</v>
      </c>
      <c r="K4" s="47">
        <v>0.8671875</v>
      </c>
    </row>
    <row r="5" spans="1:11" x14ac:dyDescent="0.25">
      <c r="A5" s="21" t="s">
        <v>2</v>
      </c>
      <c r="B5" s="43">
        <v>4</v>
      </c>
      <c r="C5" s="44">
        <v>331.5</v>
      </c>
      <c r="D5" s="45">
        <v>442</v>
      </c>
      <c r="E5" s="44">
        <v>11.05</v>
      </c>
      <c r="F5" s="44">
        <v>0.75</v>
      </c>
      <c r="G5" s="46">
        <v>0</v>
      </c>
      <c r="H5" s="45">
        <v>14.733333333333334</v>
      </c>
      <c r="I5" s="43">
        <v>108</v>
      </c>
      <c r="J5" s="43">
        <v>128</v>
      </c>
      <c r="K5" s="47">
        <v>0.84375</v>
      </c>
    </row>
    <row r="6" spans="1:11" x14ac:dyDescent="0.25">
      <c r="A6" s="21" t="s">
        <v>48</v>
      </c>
      <c r="B6" s="43">
        <v>4</v>
      </c>
      <c r="C6" s="46">
        <v>266.99999999999994</v>
      </c>
      <c r="D6" s="48">
        <v>355.99999999999989</v>
      </c>
      <c r="E6" s="46">
        <v>8.8999999999999986</v>
      </c>
      <c r="F6" s="46">
        <v>0.75000000000000011</v>
      </c>
      <c r="G6" s="46">
        <v>0</v>
      </c>
      <c r="H6" s="48">
        <v>11.866666666666664</v>
      </c>
      <c r="I6" s="43">
        <v>89</v>
      </c>
      <c r="J6" s="43">
        <v>128</v>
      </c>
      <c r="K6" s="47">
        <v>0.6953125</v>
      </c>
    </row>
    <row r="7" spans="1:11" x14ac:dyDescent="0.25">
      <c r="A7" s="21" t="s">
        <v>47</v>
      </c>
      <c r="B7" s="43">
        <v>4</v>
      </c>
      <c r="C7" s="44">
        <v>319.39989599999996</v>
      </c>
      <c r="D7" s="45">
        <v>425.86652799999996</v>
      </c>
      <c r="E7" s="44">
        <v>10.646663199999999</v>
      </c>
      <c r="F7" s="44">
        <v>0.75</v>
      </c>
      <c r="G7" s="46">
        <v>0.19999999999999996</v>
      </c>
      <c r="H7" s="45">
        <v>14.195550933333331</v>
      </c>
      <c r="I7" s="43">
        <v>103</v>
      </c>
      <c r="J7" s="43">
        <v>128</v>
      </c>
      <c r="K7" s="47">
        <v>0.8046875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2019-11-22T18:20:13Z</dcterms:modified>
</cp:coreProperties>
</file>